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20" windowWidth="18795" windowHeight="12525" activeTab="0"/>
  </bookViews>
  <sheets>
    <sheet name="README" sheetId="1" r:id="rId1"/>
    <sheet name="Explanatory notes" sheetId="2" r:id="rId2"/>
    <sheet name="DHN heat losses" sheetId="3" r:id="rId3"/>
    <sheet name="Example" sheetId="4" r:id="rId4"/>
  </sheets>
  <definedNames>
    <definedName name="Ang002">#N/A</definedName>
    <definedName name="Ang003">#N/A</definedName>
    <definedName name="Ang004">#N/A</definedName>
    <definedName name="Ang005">#N/A</definedName>
    <definedName name="Ang006">#N/A</definedName>
    <definedName name="Ang007">#N/A</definedName>
    <definedName name="Ang008">#N/A</definedName>
    <definedName name="Ang010">#N/A</definedName>
    <definedName name="Ang011">#N/A</definedName>
    <definedName name="Ang012">#N/A</definedName>
    <definedName name="_xlnm.Print_Area" localSheetId="2">#N/A</definedName>
    <definedName name="_xlnm.Print_Area" localSheetId="3">#N/A</definedName>
    <definedName name="_xlnm.Print_Area" localSheetId="1">#N/A</definedName>
    <definedName name="Erg_JWV">#N/A</definedName>
    <definedName name="Erg014">#N/A</definedName>
    <definedName name="Erg015">#N/A</definedName>
    <definedName name="Erg020">#N/A</definedName>
    <definedName name="Erg021">#N/A</definedName>
    <definedName name="Erg022">#N/A</definedName>
    <definedName name="Erg023">#N/A</definedName>
    <definedName name="Erg024">#N/A</definedName>
    <definedName name="Erg025">#N/A</definedName>
    <definedName name="Erg026">#N/A</definedName>
    <definedName name="Erg027">#N/A</definedName>
    <definedName name="Erl001">#N/A</definedName>
    <definedName name="Erl002">#N/A</definedName>
    <definedName name="Erl003">#N/A</definedName>
    <definedName name="erl004">#N/A</definedName>
    <definedName name="erl005">#N/A</definedName>
    <definedName name="erl006">#N/A</definedName>
    <definedName name="Erl007">#N/A</definedName>
    <definedName name="Erl008">#N/A</definedName>
    <definedName name="Erl010">#N/A</definedName>
    <definedName name="Erl011">#N/A</definedName>
    <definedName name="Erl012">#N/A</definedName>
    <definedName name="Erl014">#N/A</definedName>
    <definedName name="Erl015">#N/A</definedName>
    <definedName name="Erl016">#N/A</definedName>
    <definedName name="Erl020">#N/A</definedName>
    <definedName name="Erl021">#N/A</definedName>
    <definedName name="Erl022">#N/A</definedName>
    <definedName name="Erl023">#N/A</definedName>
    <definedName name="Erl024">#N/A</definedName>
    <definedName name="Erl025">#N/A</definedName>
    <definedName name="ERl026">#N/A</definedName>
    <definedName name="Erl027">#N/A</definedName>
    <definedName name="Erl030">#N/A</definedName>
  </definedNames>
  <calcPr fullCalcOnLoad="1"/>
</workbook>
</file>

<file path=xl/comments3.xml><?xml version="1.0" encoding="utf-8"?>
<comments xmlns="http://schemas.openxmlformats.org/spreadsheetml/2006/main">
  <authors>
    <author>Hubert Steiner</author>
  </authors>
  <commentList>
    <comment ref="C15" authorId="0">
      <text>
        <r>
          <rPr>
            <b/>
            <sz val="8"/>
            <rFont val="Tahoma"/>
            <family val="2"/>
          </rPr>
          <t>Attention! 
Consider the supply AND return pipes!</t>
        </r>
      </text>
    </comment>
    <comment ref="D15" authorId="0">
      <text>
        <r>
          <rPr>
            <b/>
            <sz val="8"/>
            <rFont val="Tahoma"/>
            <family val="2"/>
          </rPr>
          <t>Specific pipe heat losses in W/m as average value for both pipes (supply and return) according to manufacturer's specifications</t>
        </r>
      </text>
    </comment>
    <comment ref="F15" authorId="0">
      <text>
        <r>
          <rPr>
            <b/>
            <sz val="8"/>
            <rFont val="Tahoma"/>
            <family val="2"/>
          </rPr>
          <t>Reference (maximal) heat losses for year-round operation (8760h) at design operating point</t>
        </r>
      </text>
    </comment>
  </commentList>
</comments>
</file>

<file path=xl/comments4.xml><?xml version="1.0" encoding="utf-8"?>
<comments xmlns="http://schemas.openxmlformats.org/spreadsheetml/2006/main">
  <authors>
    <author>Hubert Steiner</author>
  </authors>
  <commentList>
    <comment ref="C15" authorId="0">
      <text>
        <r>
          <rPr>
            <b/>
            <sz val="8"/>
            <rFont val="Tahoma"/>
            <family val="2"/>
          </rPr>
          <t>Attention! 
Consider the supply AND return pipes!</t>
        </r>
      </text>
    </comment>
    <comment ref="D15" authorId="0">
      <text>
        <r>
          <rPr>
            <b/>
            <sz val="8"/>
            <rFont val="Tahoma"/>
            <family val="2"/>
          </rPr>
          <t>Specific pipe heat losses in W/m as average value for both pipes (supply and return) according to manufacturer's specifications</t>
        </r>
      </text>
    </comment>
    <comment ref="F15" authorId="0">
      <text>
        <r>
          <rPr>
            <b/>
            <sz val="8"/>
            <rFont val="Tahoma"/>
            <family val="2"/>
          </rPr>
          <t>Reference (maximal) heat losses for year-round operation (8760h) at design operating point</t>
        </r>
      </text>
    </comment>
  </commentList>
</comments>
</file>

<file path=xl/sharedStrings.xml><?xml version="1.0" encoding="utf-8"?>
<sst xmlns="http://schemas.openxmlformats.org/spreadsheetml/2006/main" count="190" uniqueCount="107">
  <si>
    <t>DN 25</t>
  </si>
  <si>
    <t>DN 32</t>
  </si>
  <si>
    <t>DN 40</t>
  </si>
  <si>
    <t>DN 50</t>
  </si>
  <si>
    <t>DN 65</t>
  </si>
  <si>
    <t>DN 80</t>
  </si>
  <si>
    <t>DN 100</t>
  </si>
  <si>
    <t>DN 125</t>
  </si>
  <si>
    <t>DN 150</t>
  </si>
  <si>
    <t xml:space="preserve"> [W/m]</t>
  </si>
  <si>
    <t>[kW]</t>
  </si>
  <si>
    <t>[kWh/a]</t>
  </si>
  <si>
    <t>DN 200</t>
  </si>
  <si>
    <t>DN 250</t>
  </si>
  <si>
    <t>DN 300</t>
  </si>
  <si>
    <t>DN 20</t>
  </si>
  <si>
    <t xml:space="preserve"> h</t>
  </si>
  <si>
    <t xml:space="preserve"> °C</t>
  </si>
  <si>
    <t xml:space="preserve"> m</t>
  </si>
  <si>
    <t xml:space="preserve"> kW</t>
  </si>
  <si>
    <t xml:space="preserve"> MWh</t>
  </si>
  <si>
    <t>[Text]</t>
  </si>
  <si>
    <t>[m]</t>
  </si>
  <si>
    <t>MWh</t>
  </si>
  <si>
    <t xml:space="preserve"> %</t>
  </si>
  <si>
    <t xml:space="preserve"> MWh </t>
  </si>
  <si>
    <t>Pipe length</t>
  </si>
  <si>
    <t>Return temperature:</t>
  </si>
  <si>
    <t>Supply temperature:</t>
  </si>
  <si>
    <t>Operating hours:</t>
  </si>
  <si>
    <t>Type of pipe used:</t>
  </si>
  <si>
    <t>Project designation, Proj. no.:</t>
  </si>
  <si>
    <t>Author:</t>
  </si>
  <si>
    <t>Input cell:</t>
  </si>
  <si>
    <t>Hints:</t>
  </si>
  <si>
    <t>Heating plant designation and identification number</t>
  </si>
  <si>
    <t>Sum:</t>
  </si>
  <si>
    <t>Pipe dimension</t>
  </si>
  <si>
    <t>Specify pipe types with the corresponding lengths individually.</t>
  </si>
  <si>
    <t>Results:</t>
  </si>
  <si>
    <t>I.e. trench length if supply and return pipes are always parallel to each other</t>
  </si>
  <si>
    <t>Network-Trench :</t>
  </si>
  <si>
    <t>Annual heat losses  (based on the defined operating conditions/hours) :</t>
  </si>
  <si>
    <t>Maximal heat losses (reference value) :</t>
  </si>
  <si>
    <t>Attach manufacturers data sheets of all used pipe types for this calculation!</t>
  </si>
  <si>
    <t>Step</t>
  </si>
  <si>
    <t>Explanation</t>
  </si>
  <si>
    <t xml:space="preserve">Manufacturer, type, type number etc. </t>
  </si>
  <si>
    <t>Design data (based on heating plant design)</t>
  </si>
  <si>
    <t>Specific pipe heat losses</t>
  </si>
  <si>
    <t>Spec. pipe heat losses</t>
  </si>
  <si>
    <t>Network piping length :</t>
  </si>
  <si>
    <t>Soil temperature:</t>
  </si>
  <si>
    <t>Enter the manufacturer's name of the pipe used, pipe type and type number or type designation.</t>
  </si>
  <si>
    <t>Average annual temperature of the pipe's surrounding soil.</t>
  </si>
  <si>
    <t>Net length in trench metres - A parallel laying of supply and return pipes is assumed. Thus, it corresponds to half of the figure given under (11).</t>
  </si>
  <si>
    <t>Temperature difference :</t>
  </si>
  <si>
    <t>Total annual heat quantity required by the district heating network assuming year-round operation at design operating point.</t>
  </si>
  <si>
    <t>Temperature difference of the network at the design operating point in °C - is calculated from (5) and (6).</t>
  </si>
  <si>
    <t>The data sheets of the pipe manufacturer must be attached to the PDF printout of this sheet!</t>
  </si>
  <si>
    <t>Present soil temperature (8°C / 10°C)</t>
  </si>
  <si>
    <t>Calculated based on design temperatures, i.e. supply temperature (step 5) and return temperature (step 6)</t>
  </si>
  <si>
    <t>Heat losses in kW based on the network layout (total pipe length) and specific pipe heat losses.</t>
  </si>
  <si>
    <t>Annual heat losses based on the defined (in step 4) operating hours</t>
  </si>
  <si>
    <r>
      <t xml:space="preserve">(e.g. Isoplus, Logstor, </t>
    </r>
    <r>
      <rPr>
        <sz val="10"/>
        <rFont val="Arial"/>
        <family val="2"/>
      </rPr>
      <t>Germanpipe</t>
    </r>
    <r>
      <rPr>
        <sz val="10"/>
        <rFont val="Arial"/>
        <family val="0"/>
      </rPr>
      <t>)</t>
    </r>
  </si>
  <si>
    <t>Exemplary calculation</t>
  </si>
  <si>
    <t>Please contact Sabrina Metz at s.metz@aee.at for any suggestion or bug-report of this tool.</t>
  </si>
  <si>
    <t xml:space="preserve">All details must be entered on the "DHN heat losses" sheet, to the right there are hints on the necessary details. </t>
  </si>
  <si>
    <t>Enter the heating plant name and identification number so that the heating plant can be identified without misunderstanding.</t>
  </si>
  <si>
    <t>Enter the annual operating time of the district heating network in hours.</t>
  </si>
  <si>
    <t>Enter the supply temperature of the district heating network at the design operating point.</t>
  </si>
  <si>
    <t>Enter the return temperature of the district heating network at the design operating point.</t>
  </si>
  <si>
    <t>Simplified (static) calculation of heat losses in the district heating network (DHN) (maximum heat loss at the design operating point)</t>
  </si>
  <si>
    <t xml:space="preserve"> (maximum heat loss at the design operating point)</t>
  </si>
  <si>
    <r>
      <t xml:space="preserve">based on </t>
    </r>
    <r>
      <rPr>
        <b/>
        <u val="single"/>
        <sz val="12"/>
        <rFont val="Arial"/>
        <family val="2"/>
      </rPr>
      <t>specific heat losses</t>
    </r>
    <r>
      <rPr>
        <b/>
        <sz val="12"/>
        <rFont val="Arial"/>
        <family val="2"/>
      </rPr>
      <t xml:space="preserve"> data [W/m]</t>
    </r>
  </si>
  <si>
    <t>Annual heat sale:</t>
  </si>
  <si>
    <t>Annual heat sale incl. DHN heat losses :</t>
  </si>
  <si>
    <t>Example project</t>
  </si>
  <si>
    <t>Mrs. Smith</t>
  </si>
  <si>
    <t>DH pipeType Plus, 2x</t>
  </si>
  <si>
    <t>Thermal power loss</t>
  </si>
  <si>
    <t>Thermal power loss of the DHN :</t>
  </si>
  <si>
    <t>Percentage of DHN heat losses :</t>
  </si>
  <si>
    <t>Relative heat losses; reference value for DHN heat loss assuming all year round operation</t>
  </si>
  <si>
    <t>Reference annual heat losses</t>
  </si>
  <si>
    <t>Annual heat sale according to the customer survey (i.e. expected to be sold). The heat losses of the district heating network will be later added to this value to determine the amount of heat fed into the DHN (see step 26).</t>
  </si>
  <si>
    <t>Pipe dimension: Introduce the nominal diameter, i.e. DN &lt;X&gt;. For two different pipe types (e.g. steel and plastic) of the same size, record these separately.</t>
  </si>
  <si>
    <r>
      <t xml:space="preserve">Pipe lengths in meters </t>
    </r>
    <r>
      <rPr>
        <b/>
        <sz val="10"/>
        <rFont val="Arial"/>
        <family val="2"/>
      </rPr>
      <t>ATTENTION: Enter supply and return pipe length.</t>
    </r>
  </si>
  <si>
    <r>
      <t xml:space="preserve">The thermal power losses are calculated for each pipe entry based on the pipe length, the heat transfer coefficient, the supply and return temperature at the desing operating point and the surrounding/soil temperature. </t>
    </r>
    <r>
      <rPr>
        <b/>
        <sz val="10"/>
        <rFont val="Arial"/>
        <family val="2"/>
      </rPr>
      <t>If the selected manufacturer uses a different calculation method, the heat transfer coefficients must be adjusted or the calculation formula must be changed.</t>
    </r>
  </si>
  <si>
    <t>Thermal power losses of the district heating network in kW at the design operating point.</t>
  </si>
  <si>
    <t>Percentage reference value for the district heating network heat losses (reative losses) using the total amount of heat fed into the grid (step 26) as a reference.</t>
  </si>
  <si>
    <t xml:space="preserve">Year round operation (8.760 h) or seasonal only; </t>
  </si>
  <si>
    <t>If different pipe types of the same dimension are used (e.g. DN 50 steel and DN 50 plastic), list them separately.</t>
  </si>
  <si>
    <t xml:space="preserve">Reference annual heat losses of the district heating network (maximum value) assuming year-round operation (8.760 h) at the desin operating point. </t>
  </si>
  <si>
    <t>Reference annual heat losses in MWh. The value is calculated assuming that the district heating network is operated over the entire operating time at the design operating point. It serves to obtain comparable result figures for DHN.</t>
  </si>
  <si>
    <t>Total annual heat feed into the district heating network. It corresponds to the sum of the annual heat sale and the reference value for the annual heat losses of the DHN.</t>
  </si>
  <si>
    <t>The reference annual heat losses in kWh/a are calculated from the thermal power losses and the annual number of operating hours of 8.760.</t>
  </si>
  <si>
    <t>Link to Netzverlustberechnung_spez_Verlustangaben.xls</t>
  </si>
  <si>
    <t>This is a simplified calculation of the heat losses of district heating networks based on static parameters (maximum heat losses at the design operating point). The aim is to calculate a key figure for a district heating network which allows to compared the relative heat losses (in percent) with other  district heating networks. Thus, the calculated relative heat losses are always related to a year round operation. The heat losses (absolut value in MWh) related to the defined operating hours are calculated as well.</t>
  </si>
  <si>
    <t xml:space="preserve">Specific pipe heat losses for the selected pipe dimensions according to the manufacturer's data sheet. ATTENTION: The specific heat loss must be selected for the supply and return flow temperature [step 5 and 6] according to the manufacturer's specifications. </t>
  </si>
  <si>
    <t>Sum of column values. I.e. total ... pipe length, thermal power loss and reference annual heat losses.</t>
  </si>
  <si>
    <t>Annual heat loss in MWh for the specified number of operating hours - based on the currently planned operating mode. If the network is only operated in winter, then the actual annual heat losses are the heat losses of the winter season and thus lower than the reference value (25).</t>
  </si>
  <si>
    <t>Net length in meters - sum of the column values in (11). Assuming a parallel laying of supply and return pipes, it corresponds to twice the value of (20)</t>
  </si>
  <si>
    <t xml:space="preserve">"klimaaktiv QM Heizwerke" is a quality management program throughout Austria in order to improve the technical quality and efficiency of biomass heating plants and district heating grids. This is achieved by accompanying quality control during the planning, construction and operation phase. For consulting and further information see www.klimaaktiv.at/qmheizwerke </t>
  </si>
  <si>
    <t>"klimaaktiv QM Heizwerke" is supported by the Austrian Federal Ministry for Climate Protection, Environment, Energy, Mobility, Innovation and Technology (BMK).</t>
  </si>
  <si>
    <t>The translation was carried out within the European project ENhancing renewable heaT planning for improving the aiR quAlity of commuNities (ENTRAIN).</t>
  </si>
  <si>
    <t>This excel-tool is a translation based on the German document  Netzverlustberechnung_spez_Verlustangaben.xls which was developed by the Austrian "klimaaktiv QM Heizwerke" program.</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</si>
</sst>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0.0000"/>
    <numFmt numFmtId="173" formatCode="0.000"/>
    <numFmt numFmtId="174" formatCode="0.0"/>
    <numFmt numFmtId="175" formatCode="0.00000"/>
    <numFmt numFmtId="176" formatCode="&quot;Ja&quot;;&quot;Ja&quot;;&quot;Nein&quot;"/>
    <numFmt numFmtId="177" formatCode="&quot;Wahr&quot;;&quot;Wahr&quot;;&quot;Falsch&quot;"/>
    <numFmt numFmtId="178" formatCode="&quot;Ein&quot;;&quot;Ein&quot;;&quot;Aus&quot;"/>
    <numFmt numFmtId="179" formatCode="[$€-2]\ #,##0.00_);[Red]\([$€-2]\ #,##0.00\)"/>
    <numFmt numFmtId="180" formatCode="##########"/>
    <numFmt numFmtId="181" formatCode="####"/>
    <numFmt numFmtId="182" formatCode="&quot;€&quot;\ #,##0.00"/>
    <numFmt numFmtId="183" formatCode="#,##0&quot;€&quot;;\-#,##0&quot;€&quot;"/>
    <numFmt numFmtId="184" formatCode="#,##0&quot;€&quot;;[Red]\-#,##0&quot;€&quot;"/>
    <numFmt numFmtId="185" formatCode="#,##0.00&quot;€&quot;;\-#,##0.00&quot;€&quot;"/>
    <numFmt numFmtId="186" formatCode="#,##0.00&quot;€&quot;;[Red]\-#,##0.00&quot;€&quot;"/>
    <numFmt numFmtId="187" formatCode="_-* #,##0&quot;€&quot;_-;\-* #,##0&quot;€&quot;_-;_-* &quot;-&quot;&quot;€&quot;_-;_-@_-"/>
    <numFmt numFmtId="188" formatCode="_-* #,##0_€_-;\-* #,##0_€_-;_-* &quot;-&quot;_€_-;_-@_-"/>
    <numFmt numFmtId="189" formatCode="_-* #,##0.00&quot;€&quot;_-;\-* #,##0.00&quot;€&quot;_-;_-* &quot;-&quot;??&quot;€&quot;_-;_-@_-"/>
    <numFmt numFmtId="190" formatCode="_-* #,##0.00_€_-;\-* #,##0.00_€_-;_-* &quot;-&quot;??_€_-;_-@_-"/>
    <numFmt numFmtId="191" formatCode="[$-C07]dddd\,\ dd\.\ mmmm\ yyyy"/>
    <numFmt numFmtId="192" formatCode="mmm\ yyyy"/>
    <numFmt numFmtId="193" formatCode="00"/>
    <numFmt numFmtId="194" formatCode="yyyy"/>
    <numFmt numFmtId="195" formatCode="yyyymm"/>
    <numFmt numFmtId="196" formatCode="\J\J\J\Jmm"/>
    <numFmt numFmtId="197" formatCode="#,##0.0"/>
    <numFmt numFmtId="198" formatCode="0.0000000"/>
    <numFmt numFmtId="199" formatCode="0.000000"/>
    <numFmt numFmtId="200" formatCode="[$-407]dddd\,\ d\.\ mmmm\ yyyy"/>
  </numFmts>
  <fonts count="52">
    <font>
      <sz val="10"/>
      <name val="Arial"/>
      <family val="0"/>
    </font>
    <font>
      <sz val="8"/>
      <name val="Arial"/>
      <family val="2"/>
    </font>
    <font>
      <b/>
      <sz val="12"/>
      <name val="Arial"/>
      <family val="2"/>
    </font>
    <font>
      <b/>
      <sz val="8"/>
      <name val="Tahoma"/>
      <family val="2"/>
    </font>
    <font>
      <u val="single"/>
      <sz val="10"/>
      <color indexed="36"/>
      <name val="Arial"/>
      <family val="2"/>
    </font>
    <font>
      <u val="single"/>
      <sz val="10"/>
      <color indexed="12"/>
      <name val="Arial"/>
      <family val="2"/>
    </font>
    <font>
      <b/>
      <sz val="10"/>
      <name val="Arial"/>
      <family val="2"/>
    </font>
    <font>
      <sz val="11"/>
      <name val="Arial"/>
      <family val="2"/>
    </font>
    <font>
      <sz val="12"/>
      <name val="Arial"/>
      <family val="2"/>
    </font>
    <font>
      <b/>
      <sz val="11"/>
      <name val="Arial"/>
      <family val="2"/>
    </font>
    <font>
      <sz val="9"/>
      <name val="Arial"/>
      <family val="2"/>
    </font>
    <font>
      <b/>
      <u val="single"/>
      <sz val="12"/>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b/>
      <sz val="14"/>
      <color indexed="8"/>
      <name val="Calibri"/>
      <family val="2"/>
    </font>
    <font>
      <b/>
      <sz val="14"/>
      <color indexed="10"/>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theme="1"/>
      <name val="Calibri"/>
      <family val="2"/>
    </font>
    <font>
      <b/>
      <sz val="14"/>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color indexed="63"/>
      </top>
      <bottom style="hair"/>
    </border>
    <border>
      <left style="hair"/>
      <right style="hair"/>
      <top>
        <color indexed="63"/>
      </top>
      <bottom style="hair"/>
    </border>
    <border>
      <left style="thin"/>
      <right style="hair"/>
      <top style="hair"/>
      <bottom>
        <color indexed="63"/>
      </bottom>
    </border>
    <border>
      <left style="hair"/>
      <right style="hair"/>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thin"/>
    </border>
    <border>
      <left style="hair"/>
      <right style="thin"/>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4" fillId="0" borderId="0" applyNumberFormat="0" applyFill="0" applyBorder="0" applyAlignment="0" applyProtection="0"/>
    <xf numFmtId="164"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0" fontId="39" fillId="28" borderId="0" applyNumberFormat="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1" fontId="0" fillId="0" borderId="0" applyFont="0" applyFill="0" applyBorder="0" applyAlignment="0" applyProtection="0"/>
    <xf numFmtId="170"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06">
    <xf numFmtId="0" fontId="0" fillId="0" borderId="0" xfId="0" applyAlignment="1">
      <alignment/>
    </xf>
    <xf numFmtId="0" fontId="0" fillId="0" borderId="0" xfId="0" applyAlignment="1">
      <alignment horizontal="right"/>
    </xf>
    <xf numFmtId="0" fontId="0" fillId="0" borderId="0" xfId="0" applyAlignment="1" applyProtection="1">
      <alignment/>
      <protection/>
    </xf>
    <xf numFmtId="0" fontId="10" fillId="0" borderId="0" xfId="0" applyFont="1" applyAlignment="1" applyProtection="1">
      <alignment horizontal="center"/>
      <protection/>
    </xf>
    <xf numFmtId="0" fontId="1" fillId="0" borderId="0" xfId="0" applyFont="1" applyAlignment="1" applyProtection="1">
      <alignment horizontal="right"/>
      <protection/>
    </xf>
    <xf numFmtId="0" fontId="0" fillId="33" borderId="0" xfId="0" applyFill="1" applyAlignment="1" applyProtection="1">
      <alignment/>
      <protection/>
    </xf>
    <xf numFmtId="0" fontId="5" fillId="0" borderId="0" xfId="49" applyAlignment="1" applyProtection="1">
      <alignment horizontal="center"/>
      <protection/>
    </xf>
    <xf numFmtId="0" fontId="8" fillId="0" borderId="0" xfId="0" applyFont="1" applyAlignment="1" applyProtection="1">
      <alignment/>
      <protection/>
    </xf>
    <xf numFmtId="0" fontId="7" fillId="0" borderId="0" xfId="0" applyFont="1" applyAlignment="1" applyProtection="1">
      <alignment horizontal="right"/>
      <protection/>
    </xf>
    <xf numFmtId="0" fontId="7" fillId="0" borderId="0" xfId="0" applyFont="1" applyAlignment="1" applyProtection="1">
      <alignment/>
      <protection/>
    </xf>
    <xf numFmtId="0" fontId="7" fillId="0" borderId="10"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12" xfId="0" applyFont="1" applyBorder="1" applyAlignment="1" applyProtection="1">
      <alignment horizontal="center"/>
      <protection/>
    </xf>
    <xf numFmtId="0" fontId="7" fillId="0" borderId="13" xfId="0" applyFont="1" applyBorder="1" applyAlignment="1" applyProtection="1">
      <alignment horizontal="center"/>
      <protection/>
    </xf>
    <xf numFmtId="0" fontId="7" fillId="0" borderId="14" xfId="0" applyFont="1" applyBorder="1" applyAlignment="1" applyProtection="1">
      <alignment horizontal="center"/>
      <protection/>
    </xf>
    <xf numFmtId="3" fontId="7" fillId="0" borderId="15" xfId="0" applyNumberFormat="1" applyFont="1" applyFill="1" applyBorder="1" applyAlignment="1" applyProtection="1">
      <alignment/>
      <protection/>
    </xf>
    <xf numFmtId="0" fontId="9" fillId="0" borderId="16" xfId="0" applyFont="1" applyFill="1" applyBorder="1" applyAlignment="1" applyProtection="1">
      <alignment/>
      <protection/>
    </xf>
    <xf numFmtId="3" fontId="9" fillId="0" borderId="17" xfId="0" applyNumberFormat="1" applyFont="1" applyFill="1" applyBorder="1" applyAlignment="1" applyProtection="1">
      <alignment/>
      <protection/>
    </xf>
    <xf numFmtId="0" fontId="9" fillId="0" borderId="17" xfId="0" applyFont="1" applyFill="1" applyBorder="1" applyAlignment="1" applyProtection="1">
      <alignment/>
      <protection/>
    </xf>
    <xf numFmtId="4" fontId="9" fillId="0" borderId="17" xfId="0" applyNumberFormat="1" applyFont="1" applyFill="1" applyBorder="1" applyAlignment="1" applyProtection="1">
      <alignment/>
      <protection/>
    </xf>
    <xf numFmtId="3" fontId="9" fillId="0" borderId="18" xfId="0" applyNumberFormat="1" applyFont="1" applyFill="1" applyBorder="1" applyAlignment="1" applyProtection="1">
      <alignment/>
      <protection/>
    </xf>
    <xf numFmtId="0" fontId="7" fillId="0" borderId="0" xfId="0" applyFont="1" applyFill="1" applyAlignment="1" applyProtection="1">
      <alignment/>
      <protection/>
    </xf>
    <xf numFmtId="3" fontId="7" fillId="0" borderId="0" xfId="0" applyNumberFormat="1" applyFont="1" applyAlignment="1" applyProtection="1">
      <alignment/>
      <protection/>
    </xf>
    <xf numFmtId="0" fontId="9" fillId="0" borderId="0" xfId="0" applyFont="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7" fillId="0" borderId="20" xfId="0" applyFont="1" applyBorder="1" applyAlignment="1" applyProtection="1">
      <alignment horizontal="right"/>
      <protection/>
    </xf>
    <xf numFmtId="0" fontId="7" fillId="0" borderId="21" xfId="0" applyFont="1" applyBorder="1" applyAlignment="1" applyProtection="1">
      <alignment/>
      <protection/>
    </xf>
    <xf numFmtId="0" fontId="7" fillId="0" borderId="22"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horizontal="right"/>
      <protection/>
    </xf>
    <xf numFmtId="0" fontId="7" fillId="0" borderId="23" xfId="0" applyFont="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7" fillId="0" borderId="25" xfId="0" applyFont="1" applyBorder="1" applyAlignment="1" applyProtection="1">
      <alignment horizontal="right"/>
      <protection/>
    </xf>
    <xf numFmtId="1" fontId="7" fillId="0" borderId="25" xfId="0" applyNumberFormat="1" applyFont="1" applyBorder="1" applyAlignment="1" applyProtection="1">
      <alignment/>
      <protection/>
    </xf>
    <xf numFmtId="0" fontId="7" fillId="0" borderId="25" xfId="0" applyFont="1" applyBorder="1" applyAlignment="1" applyProtection="1">
      <alignment/>
      <protection/>
    </xf>
    <xf numFmtId="0" fontId="0" fillId="0" borderId="26" xfId="0" applyBorder="1" applyAlignment="1" applyProtection="1">
      <alignment/>
      <protection/>
    </xf>
    <xf numFmtId="0" fontId="7" fillId="33" borderId="0" xfId="0" applyFont="1" applyFill="1" applyAlignment="1" applyProtection="1">
      <alignment/>
      <protection locked="0"/>
    </xf>
    <xf numFmtId="0" fontId="7" fillId="33" borderId="27" xfId="0" applyFont="1" applyFill="1" applyBorder="1" applyAlignment="1" applyProtection="1">
      <alignment/>
      <protection locked="0"/>
    </xf>
    <xf numFmtId="0" fontId="7" fillId="33" borderId="28" xfId="0" applyFont="1" applyFill="1" applyBorder="1" applyAlignment="1" applyProtection="1">
      <alignment/>
      <protection locked="0"/>
    </xf>
    <xf numFmtId="173" fontId="7" fillId="33" borderId="28" xfId="0" applyNumberFormat="1" applyFont="1" applyFill="1" applyBorder="1" applyAlignment="1" applyProtection="1">
      <alignment/>
      <protection locked="0"/>
    </xf>
    <xf numFmtId="0" fontId="7" fillId="33" borderId="12" xfId="0" applyFont="1" applyFill="1" applyBorder="1" applyAlignment="1" applyProtection="1">
      <alignment/>
      <protection locked="0"/>
    </xf>
    <xf numFmtId="0" fontId="7" fillId="33" borderId="13" xfId="0" applyFont="1" applyFill="1" applyBorder="1" applyAlignment="1" applyProtection="1">
      <alignment/>
      <protection locked="0"/>
    </xf>
    <xf numFmtId="173" fontId="7" fillId="33" borderId="13" xfId="0" applyNumberFormat="1" applyFont="1" applyFill="1" applyBorder="1" applyAlignment="1" applyProtection="1">
      <alignment/>
      <protection locked="0"/>
    </xf>
    <xf numFmtId="0" fontId="7" fillId="33" borderId="29" xfId="0" applyFont="1" applyFill="1" applyBorder="1" applyAlignment="1" applyProtection="1">
      <alignment/>
      <protection locked="0"/>
    </xf>
    <xf numFmtId="0" fontId="7" fillId="33" borderId="30" xfId="0" applyFont="1" applyFill="1" applyBorder="1" applyAlignment="1" applyProtection="1">
      <alignment/>
      <protection locked="0"/>
    </xf>
    <xf numFmtId="173" fontId="7" fillId="33" borderId="30" xfId="0" applyNumberFormat="1" applyFont="1" applyFill="1" applyBorder="1" applyAlignment="1" applyProtection="1">
      <alignment/>
      <protection locked="0"/>
    </xf>
    <xf numFmtId="0" fontId="5" fillId="0" borderId="31" xfId="49" applyBorder="1" applyAlignment="1" applyProtection="1">
      <alignment horizontal="center"/>
      <protection/>
    </xf>
    <xf numFmtId="0" fontId="5" fillId="0" borderId="32" xfId="49" applyBorder="1" applyAlignment="1" applyProtection="1">
      <alignment horizontal="center"/>
      <protection/>
    </xf>
    <xf numFmtId="0" fontId="5" fillId="0" borderId="33" xfId="49" applyBorder="1" applyAlignment="1" applyProtection="1">
      <alignment horizontal="center"/>
      <protection/>
    </xf>
    <xf numFmtId="172" fontId="7" fillId="0" borderId="28" xfId="0" applyNumberFormat="1" applyFont="1" applyFill="1" applyBorder="1" applyAlignment="1" applyProtection="1">
      <alignment/>
      <protection/>
    </xf>
    <xf numFmtId="0" fontId="0" fillId="0" borderId="0" xfId="0" applyAlignment="1" applyProtection="1">
      <alignment horizontal="right"/>
      <protection/>
    </xf>
    <xf numFmtId="0" fontId="6" fillId="0" borderId="0" xfId="0" applyFont="1" applyAlignment="1" applyProtection="1">
      <alignment/>
      <protection/>
    </xf>
    <xf numFmtId="0" fontId="12" fillId="0" borderId="0" xfId="0" applyFont="1" applyAlignment="1" applyProtection="1">
      <alignment/>
      <protection/>
    </xf>
    <xf numFmtId="0" fontId="7" fillId="33" borderId="0" xfId="0" applyFont="1" applyFill="1" applyAlignment="1" applyProtection="1">
      <alignment/>
      <protection/>
    </xf>
    <xf numFmtId="0" fontId="7" fillId="33" borderId="27" xfId="0" applyFont="1" applyFill="1" applyBorder="1" applyAlignment="1" applyProtection="1">
      <alignment/>
      <protection/>
    </xf>
    <xf numFmtId="0" fontId="7" fillId="33" borderId="28" xfId="0" applyFont="1" applyFill="1" applyBorder="1" applyAlignment="1" applyProtection="1">
      <alignment/>
      <protection/>
    </xf>
    <xf numFmtId="173" fontId="7" fillId="33" borderId="28" xfId="0" applyNumberFormat="1" applyFont="1" applyFill="1" applyBorder="1" applyAlignment="1" applyProtection="1">
      <alignment/>
      <protection/>
    </xf>
    <xf numFmtId="0" fontId="7" fillId="33" borderId="12" xfId="0" applyFont="1" applyFill="1" applyBorder="1" applyAlignment="1" applyProtection="1">
      <alignment/>
      <protection/>
    </xf>
    <xf numFmtId="0" fontId="7" fillId="33" borderId="13" xfId="0" applyFont="1" applyFill="1" applyBorder="1" applyAlignment="1" applyProtection="1">
      <alignment/>
      <protection/>
    </xf>
    <xf numFmtId="173" fontId="7" fillId="33" borderId="13" xfId="0" applyNumberFormat="1" applyFont="1" applyFill="1" applyBorder="1" applyAlignment="1" applyProtection="1">
      <alignment/>
      <protection/>
    </xf>
    <xf numFmtId="0" fontId="7" fillId="33" borderId="29" xfId="0" applyFont="1" applyFill="1" applyBorder="1" applyAlignment="1" applyProtection="1">
      <alignment/>
      <protection/>
    </xf>
    <xf numFmtId="0" fontId="7" fillId="33" borderId="30" xfId="0" applyFont="1" applyFill="1" applyBorder="1" applyAlignment="1" applyProtection="1">
      <alignment/>
      <protection/>
    </xf>
    <xf numFmtId="173" fontId="7" fillId="33" borderId="30" xfId="0" applyNumberFormat="1" applyFont="1" applyFill="1" applyBorder="1" applyAlignment="1" applyProtection="1">
      <alignment/>
      <protection/>
    </xf>
    <xf numFmtId="0" fontId="5" fillId="0" borderId="0" xfId="49" applyAlignment="1" applyProtection="1">
      <alignment horizontal="center" vertical="top"/>
      <protection/>
    </xf>
    <xf numFmtId="1" fontId="7" fillId="0" borderId="0" xfId="0" applyNumberFormat="1" applyFont="1" applyBorder="1" applyAlignment="1" applyProtection="1">
      <alignment/>
      <protection/>
    </xf>
    <xf numFmtId="0" fontId="10" fillId="0" borderId="0" xfId="0" applyFont="1" applyAlignment="1" applyProtection="1">
      <alignment/>
      <protection/>
    </xf>
    <xf numFmtId="0" fontId="9" fillId="0" borderId="0" xfId="0" applyFont="1" applyBorder="1" applyAlignment="1" applyProtection="1">
      <alignment horizontal="right"/>
      <protection/>
    </xf>
    <xf numFmtId="2" fontId="9" fillId="0" borderId="0" xfId="0" applyNumberFormat="1" applyFont="1" applyBorder="1" applyAlignment="1" applyProtection="1">
      <alignment/>
      <protection/>
    </xf>
    <xf numFmtId="0" fontId="9"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vertical="top"/>
      <protection/>
    </xf>
    <xf numFmtId="0" fontId="0" fillId="0" borderId="34" xfId="0" applyFont="1" applyBorder="1" applyAlignment="1">
      <alignment vertical="center" wrapText="1"/>
    </xf>
    <xf numFmtId="0" fontId="6" fillId="0" borderId="34" xfId="0" applyFont="1" applyBorder="1" applyAlignment="1">
      <alignment vertical="center" wrapText="1"/>
    </xf>
    <xf numFmtId="0" fontId="0" fillId="0" borderId="34" xfId="0" applyBorder="1" applyAlignment="1">
      <alignment horizontal="right" vertical="top"/>
    </xf>
    <xf numFmtId="0" fontId="0" fillId="0" borderId="16" xfId="0" applyFont="1" applyBorder="1" applyAlignment="1">
      <alignment horizontal="right"/>
    </xf>
    <xf numFmtId="0" fontId="0" fillId="0" borderId="18" xfId="0" applyFont="1" applyBorder="1" applyAlignment="1">
      <alignment/>
    </xf>
    <xf numFmtId="0" fontId="0" fillId="0" borderId="0" xfId="0" applyFont="1" applyAlignment="1" applyProtection="1">
      <alignment horizontal="right"/>
      <protection/>
    </xf>
    <xf numFmtId="0" fontId="2" fillId="0" borderId="0" xfId="0" applyFont="1" applyAlignment="1">
      <alignment/>
    </xf>
    <xf numFmtId="0" fontId="49" fillId="0" borderId="0" xfId="0" applyFont="1" applyAlignment="1">
      <alignment horizontal="left" vertical="top" wrapText="1"/>
    </xf>
    <xf numFmtId="0" fontId="49" fillId="0" borderId="0" xfId="0" applyFont="1" applyAlignment="1">
      <alignment vertical="top"/>
    </xf>
    <xf numFmtId="0" fontId="7" fillId="0" borderId="0" xfId="0" applyFont="1" applyAlignment="1">
      <alignment horizontal="right"/>
    </xf>
    <xf numFmtId="0" fontId="8" fillId="0" borderId="0" xfId="0" applyFont="1" applyAlignment="1">
      <alignment/>
    </xf>
    <xf numFmtId="0" fontId="7" fillId="0" borderId="35" xfId="0" applyFont="1" applyBorder="1" applyAlignment="1">
      <alignment horizontal="center" vertical="center" wrapText="1"/>
    </xf>
    <xf numFmtId="0" fontId="0" fillId="0" borderId="0" xfId="0" applyFont="1" applyAlignment="1">
      <alignment/>
    </xf>
    <xf numFmtId="0" fontId="0" fillId="0" borderId="34" xfId="0" applyBorder="1" applyAlignment="1">
      <alignment vertical="top" wrapText="1"/>
    </xf>
    <xf numFmtId="0" fontId="6" fillId="0" borderId="34" xfId="0" applyFont="1" applyBorder="1" applyAlignment="1">
      <alignment vertical="top" wrapText="1"/>
    </xf>
    <xf numFmtId="0" fontId="7" fillId="0" borderId="20" xfId="0" applyFont="1" applyBorder="1" applyAlignment="1" applyProtection="1">
      <alignment vertical="center"/>
      <protection/>
    </xf>
    <xf numFmtId="3" fontId="7" fillId="0" borderId="0" xfId="0" applyNumberFormat="1" applyFont="1" applyBorder="1" applyAlignment="1" applyProtection="1">
      <alignment vertical="center"/>
      <protection/>
    </xf>
    <xf numFmtId="0" fontId="7" fillId="0" borderId="0" xfId="0" applyFont="1" applyBorder="1" applyAlignment="1" applyProtection="1">
      <alignment vertical="center"/>
      <protection/>
    </xf>
    <xf numFmtId="2" fontId="7" fillId="0" borderId="0" xfId="0" applyNumberFormat="1" applyFont="1" applyBorder="1" applyAlignment="1" applyProtection="1">
      <alignment vertical="center"/>
      <protection/>
    </xf>
    <xf numFmtId="1" fontId="7" fillId="0" borderId="0" xfId="0" applyNumberFormat="1" applyFont="1" applyBorder="1" applyAlignment="1" applyProtection="1">
      <alignment vertical="center"/>
      <protection/>
    </xf>
    <xf numFmtId="0" fontId="50" fillId="0" borderId="0" xfId="0" applyFont="1" applyAlignment="1">
      <alignment horizontal="left" vertical="top" wrapText="1"/>
    </xf>
    <xf numFmtId="0" fontId="0" fillId="0" borderId="34" xfId="0" applyBorder="1" applyAlignment="1">
      <alignment horizontal="right" vertical="center"/>
    </xf>
    <xf numFmtId="0" fontId="5" fillId="0" borderId="34" xfId="49" applyBorder="1" applyAlignment="1" applyProtection="1">
      <alignment horizontal="right" vertical="center"/>
      <protection/>
    </xf>
    <xf numFmtId="0" fontId="0" fillId="0" borderId="0" xfId="0" applyFont="1" applyAlignment="1">
      <alignment horizontal="left" vertical="top" wrapText="1"/>
    </xf>
    <xf numFmtId="0" fontId="0" fillId="0" borderId="0" xfId="0" applyAlignment="1">
      <alignment horizontal="left" vertical="top" wrapText="1"/>
    </xf>
    <xf numFmtId="0" fontId="8" fillId="33" borderId="0" xfId="0" applyFont="1" applyFill="1" applyBorder="1" applyAlignment="1" applyProtection="1">
      <alignment horizontal="left"/>
      <protection locked="0"/>
    </xf>
    <xf numFmtId="0" fontId="7" fillId="33" borderId="0" xfId="0" applyFont="1" applyFill="1" applyAlignment="1" applyProtection="1">
      <alignment horizontal="left"/>
      <protection locked="0"/>
    </xf>
    <xf numFmtId="0" fontId="7" fillId="0" borderId="22" xfId="0" applyFont="1" applyBorder="1" applyAlignment="1" applyProtection="1">
      <alignment horizontal="right" vertical="top" wrapText="1"/>
      <protection/>
    </xf>
    <xf numFmtId="0" fontId="7" fillId="0" borderId="0" xfId="0" applyFont="1" applyBorder="1" applyAlignment="1" applyProtection="1">
      <alignment horizontal="right" vertical="top" wrapText="1"/>
      <protection/>
    </xf>
    <xf numFmtId="0" fontId="7" fillId="33" borderId="0" xfId="0" applyFont="1" applyFill="1" applyAlignment="1" applyProtection="1">
      <alignment horizontal="left"/>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3</xdr:row>
      <xdr:rowOff>28575</xdr:rowOff>
    </xdr:from>
    <xdr:to>
      <xdr:col>6</xdr:col>
      <xdr:colOff>247650</xdr:colOff>
      <xdr:row>6</xdr:row>
      <xdr:rowOff>200025</xdr:rowOff>
    </xdr:to>
    <xdr:pic>
      <xdr:nvPicPr>
        <xdr:cNvPr id="1" name="Grafik 1"/>
        <xdr:cNvPicPr preferRelativeResize="1">
          <a:picLocks noChangeAspect="1"/>
        </xdr:cNvPicPr>
      </xdr:nvPicPr>
      <xdr:blipFill>
        <a:blip r:embed="rId1"/>
        <a:stretch>
          <a:fillRect/>
        </a:stretch>
      </xdr:blipFill>
      <xdr:spPr>
        <a:xfrm>
          <a:off x="5438775" y="514350"/>
          <a:ext cx="4000500" cy="2790825"/>
        </a:xfrm>
        <a:prstGeom prst="rect">
          <a:avLst/>
        </a:prstGeom>
        <a:noFill/>
        <a:ln w="9525" cmpd="sng">
          <a:noFill/>
        </a:ln>
      </xdr:spPr>
    </xdr:pic>
    <xdr:clientData/>
  </xdr:twoCellAnchor>
  <xdr:twoCellAnchor editAs="oneCell">
    <xdr:from>
      <xdr:col>1</xdr:col>
      <xdr:colOff>19050</xdr:colOff>
      <xdr:row>7</xdr:row>
      <xdr:rowOff>333375</xdr:rowOff>
    </xdr:from>
    <xdr:to>
      <xdr:col>6</xdr:col>
      <xdr:colOff>104775</xdr:colOff>
      <xdr:row>9</xdr:row>
      <xdr:rowOff>1552575</xdr:rowOff>
    </xdr:to>
    <xdr:pic>
      <xdr:nvPicPr>
        <xdr:cNvPr id="2" name="Grafik 2"/>
        <xdr:cNvPicPr preferRelativeResize="1">
          <a:picLocks noChangeAspect="1"/>
        </xdr:cNvPicPr>
      </xdr:nvPicPr>
      <xdr:blipFill>
        <a:blip r:embed="rId2"/>
        <a:stretch>
          <a:fillRect/>
        </a:stretch>
      </xdr:blipFill>
      <xdr:spPr>
        <a:xfrm>
          <a:off x="5400675" y="3676650"/>
          <a:ext cx="3895725" cy="185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0</xdr:rowOff>
    </xdr:from>
    <xdr:to>
      <xdr:col>0</xdr:col>
      <xdr:colOff>304800</xdr:colOff>
      <xdr:row>0</xdr:row>
      <xdr:rowOff>0</xdr:rowOff>
    </xdr:to>
    <xdr:pic>
      <xdr:nvPicPr>
        <xdr:cNvPr id="1" name="Picture 1"/>
        <xdr:cNvPicPr preferRelativeResize="1">
          <a:picLocks noChangeAspect="1"/>
        </xdr:cNvPicPr>
      </xdr:nvPicPr>
      <xdr:blipFill>
        <a:blip r:embed="rId1"/>
        <a:srcRect l="66929" t="3674" b="86613"/>
        <a:stretch>
          <a:fillRect/>
        </a:stretch>
      </xdr:blipFill>
      <xdr:spPr>
        <a:xfrm>
          <a:off x="428625" y="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klimaaktiv.at/erneuerbare/effiziente_heizwerke/werkzeuge/projektablauf.html"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A11"/>
  <sheetViews>
    <sheetView tabSelected="1" zoomScale="85" zoomScaleNormal="85" zoomScalePageLayoutView="0" workbookViewId="0" topLeftCell="A1">
      <selection activeCell="A8" sqref="A8"/>
    </sheetView>
  </sheetViews>
  <sheetFormatPr defaultColWidth="11.421875" defaultRowHeight="12.75"/>
  <cols>
    <col min="1" max="1" width="80.7109375" style="0" customWidth="1"/>
  </cols>
  <sheetData>
    <row r="4" ht="93.75">
      <c r="A4" s="83" t="s">
        <v>106</v>
      </c>
    </row>
    <row r="5" ht="37.5">
      <c r="A5" s="96" t="s">
        <v>97</v>
      </c>
    </row>
    <row r="6" ht="75">
      <c r="A6" s="83" t="s">
        <v>105</v>
      </c>
    </row>
    <row r="7" ht="18.75">
      <c r="A7" s="84"/>
    </row>
    <row r="8" ht="37.5">
      <c r="A8" s="83" t="s">
        <v>66</v>
      </c>
    </row>
    <row r="10" ht="150">
      <c r="A10" s="83" t="s">
        <v>103</v>
      </c>
    </row>
    <row r="11" ht="56.25">
      <c r="A11" s="83" t="s">
        <v>104</v>
      </c>
    </row>
  </sheetData>
  <sheetProtection/>
  <hyperlinks>
    <hyperlink ref="A5" r:id="rId1" display="Netzverlustberechnung_spez_Verlustangaben.xls"/>
  </hyperlinks>
  <printOptions/>
  <pageMargins left="0.7" right="0.7" top="0.787401575" bottom="0.7874015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dimension ref="A1:B28"/>
  <sheetViews>
    <sheetView zoomScale="115" zoomScaleNormal="115" zoomScalePageLayoutView="0" workbookViewId="0" topLeftCell="A13">
      <selection activeCell="B21" sqref="B21"/>
    </sheetView>
  </sheetViews>
  <sheetFormatPr defaultColWidth="11.421875" defaultRowHeight="12.75"/>
  <cols>
    <col min="1" max="1" width="6.421875" style="1" customWidth="1"/>
    <col min="2" max="2" width="76.8515625" style="0" customWidth="1"/>
    <col min="3" max="3" width="12.00390625" style="0" customWidth="1"/>
  </cols>
  <sheetData>
    <row r="1" spans="1:2" ht="82.5" customHeight="1">
      <c r="A1" s="99" t="s">
        <v>98</v>
      </c>
      <c r="B1" s="100"/>
    </row>
    <row r="3" spans="1:2" ht="12.75">
      <c r="A3" s="79" t="s">
        <v>45</v>
      </c>
      <c r="B3" s="80" t="s">
        <v>46</v>
      </c>
    </row>
    <row r="4" spans="1:2" ht="30.75" customHeight="1">
      <c r="A4" s="97">
        <v>1</v>
      </c>
      <c r="B4" s="76" t="s">
        <v>67</v>
      </c>
    </row>
    <row r="5" spans="1:2" ht="25.5">
      <c r="A5" s="98">
        <v>2</v>
      </c>
      <c r="B5" s="76" t="s">
        <v>68</v>
      </c>
    </row>
    <row r="6" spans="1:2" ht="25.5">
      <c r="A6" s="98">
        <v>3</v>
      </c>
      <c r="B6" s="76" t="s">
        <v>53</v>
      </c>
    </row>
    <row r="7" spans="1:2" ht="12.75">
      <c r="A7" s="98">
        <v>4</v>
      </c>
      <c r="B7" s="76" t="s">
        <v>69</v>
      </c>
    </row>
    <row r="8" spans="1:2" ht="12.75">
      <c r="A8" s="98">
        <v>5</v>
      </c>
      <c r="B8" s="76" t="s">
        <v>70</v>
      </c>
    </row>
    <row r="9" spans="1:2" ht="12.75">
      <c r="A9" s="98">
        <v>6</v>
      </c>
      <c r="B9" s="76" t="s">
        <v>71</v>
      </c>
    </row>
    <row r="10" spans="1:2" ht="12.75">
      <c r="A10" s="98">
        <v>7</v>
      </c>
      <c r="B10" s="76" t="s">
        <v>54</v>
      </c>
    </row>
    <row r="11" spans="1:2" ht="38.25">
      <c r="A11" s="98">
        <v>8</v>
      </c>
      <c r="B11" s="76" t="s">
        <v>85</v>
      </c>
    </row>
    <row r="12" spans="1:2" ht="25.5">
      <c r="A12" s="98">
        <v>10</v>
      </c>
      <c r="B12" s="76" t="s">
        <v>86</v>
      </c>
    </row>
    <row r="13" spans="1:2" ht="12.75">
      <c r="A13" s="98">
        <v>11</v>
      </c>
      <c r="B13" s="76" t="s">
        <v>87</v>
      </c>
    </row>
    <row r="14" spans="1:2" ht="51">
      <c r="A14" s="98">
        <v>12</v>
      </c>
      <c r="B14" s="76" t="s">
        <v>99</v>
      </c>
    </row>
    <row r="15" spans="1:2" ht="63.75">
      <c r="A15" s="98">
        <v>14</v>
      </c>
      <c r="B15" s="76" t="s">
        <v>88</v>
      </c>
    </row>
    <row r="16" spans="1:2" ht="25.5">
      <c r="A16" s="98">
        <v>15</v>
      </c>
      <c r="B16" s="76" t="s">
        <v>96</v>
      </c>
    </row>
    <row r="17" spans="1:2" ht="25.5">
      <c r="A17" s="98">
        <v>16</v>
      </c>
      <c r="B17" s="76" t="s">
        <v>100</v>
      </c>
    </row>
    <row r="18" spans="1:2" ht="12.75">
      <c r="A18" s="78"/>
      <c r="B18" s="89"/>
    </row>
    <row r="19" spans="1:2" ht="12.75">
      <c r="A19" s="78"/>
      <c r="B19" s="90" t="s">
        <v>39</v>
      </c>
    </row>
    <row r="20" spans="1:2" ht="25.5">
      <c r="A20" s="98">
        <v>20</v>
      </c>
      <c r="B20" s="76" t="s">
        <v>55</v>
      </c>
    </row>
    <row r="21" spans="1:2" ht="25.5">
      <c r="A21" s="98">
        <v>21</v>
      </c>
      <c r="B21" s="76" t="s">
        <v>102</v>
      </c>
    </row>
    <row r="22" spans="1:2" ht="25.5">
      <c r="A22" s="98">
        <v>22</v>
      </c>
      <c r="B22" s="76" t="s">
        <v>58</v>
      </c>
    </row>
    <row r="23" spans="1:2" ht="12.75">
      <c r="A23" s="98">
        <v>23</v>
      </c>
      <c r="B23" s="76" t="s">
        <v>89</v>
      </c>
    </row>
    <row r="24" spans="1:2" ht="41.25" customHeight="1">
      <c r="A24" s="98">
        <v>24</v>
      </c>
      <c r="B24" s="76" t="s">
        <v>101</v>
      </c>
    </row>
    <row r="25" spans="1:2" ht="38.25">
      <c r="A25" s="98">
        <v>25</v>
      </c>
      <c r="B25" s="76" t="s">
        <v>94</v>
      </c>
    </row>
    <row r="26" spans="1:2" ht="25.5">
      <c r="A26" s="98">
        <v>26</v>
      </c>
      <c r="B26" s="76" t="s">
        <v>95</v>
      </c>
    </row>
    <row r="27" spans="1:2" ht="25.5">
      <c r="A27" s="98">
        <v>27</v>
      </c>
      <c r="B27" s="76" t="s">
        <v>90</v>
      </c>
    </row>
    <row r="28" spans="1:2" ht="25.5">
      <c r="A28" s="98">
        <v>30</v>
      </c>
      <c r="B28" s="77" t="s">
        <v>59</v>
      </c>
    </row>
  </sheetData>
  <sheetProtection/>
  <mergeCells count="1">
    <mergeCell ref="A1:B1"/>
  </mergeCells>
  <hyperlinks>
    <hyperlink ref="A6" location="'DHN heat losses'!A8" display="'DHN heat losses'!A8"/>
    <hyperlink ref="A7" location="'DHN heat losses'!A9" display="'DHN heat losses'!A9"/>
    <hyperlink ref="A8" location="'DHN heat losses'!A10" display="'DHN heat losses'!A10"/>
    <hyperlink ref="A9" location="'DHN heat losses'!A11" display="'DHN heat losses'!A11"/>
    <hyperlink ref="A10" location="'DHN heat losses'!A12" display="'DHN heat losses'!A12"/>
    <hyperlink ref="A5" location="'DHN heat losses'!A7" display="'DHN heat losses'!A7"/>
    <hyperlink ref="A12" location="'DHN heat losses'!B17" display="'DHN heat losses'!B17"/>
    <hyperlink ref="A13" location="'DHN heat losses'!C17" display="'DHN heat losses'!C17"/>
    <hyperlink ref="A14" location="'DHN heat losses'!D17" display="'DHN heat losses'!D17"/>
    <hyperlink ref="A15" location="'DHN heat losses'!E17" display="'DHN heat losses'!E17"/>
    <hyperlink ref="A16" location="'DHN heat losses'!F17" display="'DHN heat losses'!F17"/>
    <hyperlink ref="A17" location="'DHN heat losses'!A32" display="'DHN heat losses'!A32"/>
    <hyperlink ref="A20" location="'DHN heat losses'!A35" display="'DHN heat losses'!A35"/>
    <hyperlink ref="A21" location="'DHN heat losses'!A36" display="'DHN heat losses'!A36"/>
    <hyperlink ref="A22" location="'DHN heat losses'!A37" display="'DHN heat losses'!A37"/>
    <hyperlink ref="A23" location="'DHN heat losses'!A38" display="'DHN heat losses'!A38"/>
    <hyperlink ref="A25" location="'DHN heat losses'!A40" display="'DHN heat losses'!A40"/>
    <hyperlink ref="A24" location="'DHN heat losses'!A39" display="'DHN heat losses'!A39"/>
    <hyperlink ref="A28" location="'DHN heat losses'!A46" display="'DHN heat losses'!A46"/>
    <hyperlink ref="A11" location="'DHN heat losses'!A13" display="'DHN heat losses'!A13"/>
    <hyperlink ref="A26" location="'DHN heat losses'!A41" display="'DHN heat losses'!A41"/>
    <hyperlink ref="A27" location="'DHN heat losses'!A43" display="'DHN heat losses'!A43"/>
  </hyperlinks>
  <printOptions/>
  <pageMargins left="0.7874015748031497" right="0.6692913385826772" top="1.299212598425197" bottom="1.3385826771653544" header="0.5118110236220472" footer="0.5118110236220472"/>
  <pageSetup horizontalDpi="600" verticalDpi="600" orientation="portrait" paperSize="9" r:id="rId3"/>
  <headerFooter alignWithMargins="0">
    <oddHeader>&amp;L&amp;"Arial,Fett"&amp;12Anleitung zur Netzverlustberechnung 
aus spez. Verlustangaben&amp;R&amp;G</oddHeader>
    <oddFooter>&amp;R&amp;G</oddFooter>
  </headerFooter>
  <drawing r:id="rId1"/>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1">
      <selection activeCell="F17" sqref="F17"/>
    </sheetView>
  </sheetViews>
  <sheetFormatPr defaultColWidth="11.421875" defaultRowHeight="12.75"/>
  <cols>
    <col min="1" max="1" width="3.28125" style="2" customWidth="1"/>
    <col min="2" max="2" width="21.57421875" style="2" customWidth="1"/>
    <col min="3" max="3" width="11.421875" style="2" customWidth="1"/>
    <col min="4" max="4" width="12.7109375" style="2" customWidth="1"/>
    <col min="5" max="5" width="13.8515625" style="2" customWidth="1"/>
    <col min="6" max="6" width="14.7109375" style="2" customWidth="1"/>
    <col min="7" max="7" width="8.421875" style="2" customWidth="1"/>
    <col min="8" max="8" width="1.8515625" style="2" customWidth="1"/>
    <col min="9" max="9" width="5.421875" style="2" customWidth="1"/>
    <col min="10" max="16384" width="11.421875" style="2" customWidth="1"/>
  </cols>
  <sheetData>
    <row r="1" ht="15.75">
      <c r="A1" s="82" t="s">
        <v>72</v>
      </c>
    </row>
    <row r="2" spans="1:7" ht="15">
      <c r="A2" s="86" t="s">
        <v>73</v>
      </c>
      <c r="G2" s="55"/>
    </row>
    <row r="3" ht="15.75">
      <c r="A3" s="7" t="s">
        <v>74</v>
      </c>
    </row>
    <row r="4" spans="1:7" ht="14.25">
      <c r="A4" s="3"/>
      <c r="F4" s="9" t="s">
        <v>33</v>
      </c>
      <c r="G4" s="5"/>
    </row>
    <row r="5" spans="1:10" ht="16.5" customHeight="1">
      <c r="A5" s="3"/>
      <c r="F5" s="4"/>
      <c r="G5" s="4"/>
      <c r="J5" s="56" t="s">
        <v>34</v>
      </c>
    </row>
    <row r="6" spans="1:7" ht="15">
      <c r="A6" s="3"/>
      <c r="C6" s="8" t="s">
        <v>32</v>
      </c>
      <c r="D6" s="101"/>
      <c r="E6" s="101"/>
      <c r="F6" s="101"/>
      <c r="G6" s="101"/>
    </row>
    <row r="7" spans="1:10" ht="15">
      <c r="A7" s="6">
        <v>2</v>
      </c>
      <c r="B7" s="7"/>
      <c r="C7" s="8" t="s">
        <v>31</v>
      </c>
      <c r="D7" s="101"/>
      <c r="E7" s="101"/>
      <c r="F7" s="101"/>
      <c r="G7" s="101"/>
      <c r="J7" s="74" t="s">
        <v>35</v>
      </c>
    </row>
    <row r="8" spans="1:10" ht="14.25">
      <c r="A8" s="6">
        <v>3</v>
      </c>
      <c r="C8" s="8" t="s">
        <v>30</v>
      </c>
      <c r="D8" s="102"/>
      <c r="E8" s="102"/>
      <c r="F8" s="102"/>
      <c r="G8" s="102"/>
      <c r="J8" s="74" t="s">
        <v>47</v>
      </c>
    </row>
    <row r="9" spans="1:10" ht="14.25">
      <c r="A9" s="6">
        <v>4</v>
      </c>
      <c r="C9" s="8" t="s">
        <v>29</v>
      </c>
      <c r="D9" s="41"/>
      <c r="E9" s="9" t="s">
        <v>16</v>
      </c>
      <c r="F9" s="9"/>
      <c r="J9" s="74" t="s">
        <v>91</v>
      </c>
    </row>
    <row r="10" spans="1:10" ht="14.25">
      <c r="A10" s="6">
        <v>5</v>
      </c>
      <c r="C10" s="8" t="s">
        <v>28</v>
      </c>
      <c r="D10" s="41"/>
      <c r="E10" s="9" t="s">
        <v>17</v>
      </c>
      <c r="F10" s="9"/>
      <c r="J10" s="74" t="s">
        <v>48</v>
      </c>
    </row>
    <row r="11" spans="1:10" ht="14.25">
      <c r="A11" s="6">
        <v>6</v>
      </c>
      <c r="C11" s="8" t="s">
        <v>27</v>
      </c>
      <c r="D11" s="41"/>
      <c r="E11" s="9" t="s">
        <v>17</v>
      </c>
      <c r="F11" s="9"/>
      <c r="J11" s="74" t="s">
        <v>48</v>
      </c>
    </row>
    <row r="12" spans="1:10" ht="14.25">
      <c r="A12" s="6">
        <v>7</v>
      </c>
      <c r="C12" s="8" t="s">
        <v>52</v>
      </c>
      <c r="D12" s="41"/>
      <c r="E12" s="9" t="s">
        <v>17</v>
      </c>
      <c r="F12" s="9"/>
      <c r="J12" s="74" t="s">
        <v>60</v>
      </c>
    </row>
    <row r="13" spans="1:6" ht="14.25">
      <c r="A13" s="6">
        <v>8</v>
      </c>
      <c r="C13" s="8" t="s">
        <v>75</v>
      </c>
      <c r="D13" s="58"/>
      <c r="E13" s="9" t="s">
        <v>25</v>
      </c>
      <c r="F13" s="9"/>
    </row>
    <row r="14" ht="12.75">
      <c r="A14" s="3"/>
    </row>
    <row r="15" spans="1:6" ht="42.75">
      <c r="A15" s="3"/>
      <c r="B15" s="10" t="s">
        <v>37</v>
      </c>
      <c r="C15" s="11" t="s">
        <v>26</v>
      </c>
      <c r="D15" s="11" t="s">
        <v>50</v>
      </c>
      <c r="E15" s="11" t="s">
        <v>80</v>
      </c>
      <c r="F15" s="87" t="s">
        <v>84</v>
      </c>
    </row>
    <row r="16" spans="1:6" ht="14.25">
      <c r="A16" s="3"/>
      <c r="B16" s="12" t="s">
        <v>21</v>
      </c>
      <c r="C16" s="13" t="s">
        <v>22</v>
      </c>
      <c r="D16" s="13" t="s">
        <v>9</v>
      </c>
      <c r="E16" s="13" t="s">
        <v>10</v>
      </c>
      <c r="F16" s="14" t="s">
        <v>11</v>
      </c>
    </row>
    <row r="17" spans="1:6" ht="12.75">
      <c r="A17" s="3"/>
      <c r="B17" s="51">
        <v>10</v>
      </c>
      <c r="C17" s="52">
        <v>11</v>
      </c>
      <c r="D17" s="52">
        <v>12</v>
      </c>
      <c r="E17" s="52">
        <v>14</v>
      </c>
      <c r="F17" s="53">
        <v>15</v>
      </c>
    </row>
    <row r="18" spans="1:10" ht="14.25">
      <c r="A18" s="3"/>
      <c r="B18" s="42" t="s">
        <v>15</v>
      </c>
      <c r="C18" s="43">
        <v>0</v>
      </c>
      <c r="D18" s="44">
        <v>0</v>
      </c>
      <c r="E18" s="54">
        <f>IF(D18&gt;0,(C18*D18/1000),0)</f>
        <v>0</v>
      </c>
      <c r="F18" s="15">
        <f>E18*8760</f>
        <v>0</v>
      </c>
      <c r="J18" s="74" t="s">
        <v>38</v>
      </c>
    </row>
    <row r="19" spans="1:10" ht="14.25">
      <c r="A19" s="3"/>
      <c r="B19" s="45" t="s">
        <v>0</v>
      </c>
      <c r="C19" s="46">
        <v>0</v>
      </c>
      <c r="D19" s="47">
        <v>0</v>
      </c>
      <c r="E19" s="54">
        <f aca="true" t="shared" si="0" ref="E19:E31">IF(D19&gt;0,(C19*D19/1000),0)</f>
        <v>0</v>
      </c>
      <c r="F19" s="15">
        <f aca="true" t="shared" si="1" ref="F19:F31">E19*8760</f>
        <v>0</v>
      </c>
      <c r="J19" s="74" t="s">
        <v>49</v>
      </c>
    </row>
    <row r="20" spans="1:10" ht="14.25">
      <c r="A20" s="3"/>
      <c r="B20" s="45" t="s">
        <v>1</v>
      </c>
      <c r="C20" s="46">
        <v>0</v>
      </c>
      <c r="D20" s="47">
        <v>0</v>
      </c>
      <c r="E20" s="54">
        <f t="shared" si="0"/>
        <v>0</v>
      </c>
      <c r="F20" s="15">
        <f t="shared" si="1"/>
        <v>0</v>
      </c>
      <c r="J20" s="74" t="s">
        <v>92</v>
      </c>
    </row>
    <row r="21" spans="1:6" ht="14.25">
      <c r="A21" s="3"/>
      <c r="B21" s="45" t="s">
        <v>2</v>
      </c>
      <c r="C21" s="46">
        <v>0</v>
      </c>
      <c r="D21" s="47">
        <v>0</v>
      </c>
      <c r="E21" s="54">
        <f t="shared" si="0"/>
        <v>0</v>
      </c>
      <c r="F21" s="15">
        <f t="shared" si="1"/>
        <v>0</v>
      </c>
    </row>
    <row r="22" spans="1:6" ht="14.25">
      <c r="A22" s="3"/>
      <c r="B22" s="45" t="s">
        <v>3</v>
      </c>
      <c r="C22" s="46">
        <v>0</v>
      </c>
      <c r="D22" s="47">
        <v>0</v>
      </c>
      <c r="E22" s="54">
        <f t="shared" si="0"/>
        <v>0</v>
      </c>
      <c r="F22" s="15">
        <f t="shared" si="1"/>
        <v>0</v>
      </c>
    </row>
    <row r="23" spans="1:6" ht="14.25">
      <c r="A23" s="3"/>
      <c r="B23" s="45" t="s">
        <v>4</v>
      </c>
      <c r="C23" s="46">
        <v>0</v>
      </c>
      <c r="D23" s="47">
        <v>0</v>
      </c>
      <c r="E23" s="54">
        <f t="shared" si="0"/>
        <v>0</v>
      </c>
      <c r="F23" s="15">
        <f t="shared" si="1"/>
        <v>0</v>
      </c>
    </row>
    <row r="24" spans="1:6" ht="14.25">
      <c r="A24" s="3"/>
      <c r="B24" s="45" t="s">
        <v>5</v>
      </c>
      <c r="C24" s="46">
        <v>0</v>
      </c>
      <c r="D24" s="47">
        <v>0</v>
      </c>
      <c r="E24" s="54">
        <f t="shared" si="0"/>
        <v>0</v>
      </c>
      <c r="F24" s="15">
        <f t="shared" si="1"/>
        <v>0</v>
      </c>
    </row>
    <row r="25" spans="1:6" ht="14.25">
      <c r="A25" s="3"/>
      <c r="B25" s="45" t="s">
        <v>6</v>
      </c>
      <c r="C25" s="46">
        <v>0</v>
      </c>
      <c r="D25" s="47">
        <v>0</v>
      </c>
      <c r="E25" s="54">
        <f t="shared" si="0"/>
        <v>0</v>
      </c>
      <c r="F25" s="15">
        <f t="shared" si="1"/>
        <v>0</v>
      </c>
    </row>
    <row r="26" spans="1:6" ht="14.25">
      <c r="A26" s="3"/>
      <c r="B26" s="45" t="s">
        <v>7</v>
      </c>
      <c r="C26" s="46">
        <v>0</v>
      </c>
      <c r="D26" s="47">
        <v>0</v>
      </c>
      <c r="E26" s="54">
        <f t="shared" si="0"/>
        <v>0</v>
      </c>
      <c r="F26" s="15">
        <f t="shared" si="1"/>
        <v>0</v>
      </c>
    </row>
    <row r="27" spans="1:6" ht="14.25">
      <c r="A27" s="3"/>
      <c r="B27" s="45" t="s">
        <v>8</v>
      </c>
      <c r="C27" s="46">
        <v>0</v>
      </c>
      <c r="D27" s="47">
        <v>0</v>
      </c>
      <c r="E27" s="54">
        <f t="shared" si="0"/>
        <v>0</v>
      </c>
      <c r="F27" s="15">
        <f t="shared" si="1"/>
        <v>0</v>
      </c>
    </row>
    <row r="28" spans="1:6" ht="14.25">
      <c r="A28" s="3"/>
      <c r="B28" s="45" t="s">
        <v>12</v>
      </c>
      <c r="C28" s="46">
        <v>0</v>
      </c>
      <c r="D28" s="47">
        <v>0</v>
      </c>
      <c r="E28" s="54">
        <f t="shared" si="0"/>
        <v>0</v>
      </c>
      <c r="F28" s="15">
        <f t="shared" si="1"/>
        <v>0</v>
      </c>
    </row>
    <row r="29" spans="1:6" ht="14.25">
      <c r="A29" s="3"/>
      <c r="B29" s="45" t="s">
        <v>13</v>
      </c>
      <c r="C29" s="46">
        <v>0</v>
      </c>
      <c r="D29" s="47">
        <v>0</v>
      </c>
      <c r="E29" s="54">
        <f t="shared" si="0"/>
        <v>0</v>
      </c>
      <c r="F29" s="15">
        <f t="shared" si="1"/>
        <v>0</v>
      </c>
    </row>
    <row r="30" spans="1:6" ht="14.25">
      <c r="A30" s="3"/>
      <c r="B30" s="48" t="s">
        <v>14</v>
      </c>
      <c r="C30" s="49">
        <v>0</v>
      </c>
      <c r="D30" s="50">
        <v>0</v>
      </c>
      <c r="E30" s="54">
        <f t="shared" si="0"/>
        <v>0</v>
      </c>
      <c r="F30" s="15">
        <f t="shared" si="1"/>
        <v>0</v>
      </c>
    </row>
    <row r="31" spans="1:6" ht="14.25">
      <c r="A31" s="3"/>
      <c r="B31" s="48"/>
      <c r="C31" s="49">
        <v>0</v>
      </c>
      <c r="D31" s="50">
        <v>0</v>
      </c>
      <c r="E31" s="54">
        <f t="shared" si="0"/>
        <v>0</v>
      </c>
      <c r="F31" s="15">
        <f t="shared" si="1"/>
        <v>0</v>
      </c>
    </row>
    <row r="32" spans="1:6" ht="15">
      <c r="A32" s="6">
        <v>16</v>
      </c>
      <c r="B32" s="16" t="s">
        <v>36</v>
      </c>
      <c r="C32" s="17">
        <f>SUM(C18:C31)</f>
        <v>0</v>
      </c>
      <c r="D32" s="18"/>
      <c r="E32" s="19">
        <f>SUM(E18:E31)</f>
        <v>0</v>
      </c>
      <c r="F32" s="20">
        <f>SUM(F18:F31)</f>
        <v>0</v>
      </c>
    </row>
    <row r="33" spans="1:7" ht="14.25">
      <c r="A33" s="3"/>
      <c r="B33" s="21"/>
      <c r="C33" s="21"/>
      <c r="D33" s="21"/>
      <c r="E33" s="21"/>
      <c r="F33" s="22"/>
      <c r="G33" s="9"/>
    </row>
    <row r="34" spans="1:7" ht="15">
      <c r="A34" s="3"/>
      <c r="B34" s="23" t="s">
        <v>39</v>
      </c>
      <c r="C34" s="9"/>
      <c r="D34" s="9"/>
      <c r="E34" s="9"/>
      <c r="F34" s="22"/>
      <c r="G34" s="9"/>
    </row>
    <row r="35" spans="1:10" ht="14.25">
      <c r="A35" s="6">
        <v>20</v>
      </c>
      <c r="B35" s="24"/>
      <c r="C35" s="25"/>
      <c r="D35" s="26" t="s">
        <v>41</v>
      </c>
      <c r="E35" s="91">
        <f>C32/2</f>
        <v>0</v>
      </c>
      <c r="F35" s="91" t="s">
        <v>18</v>
      </c>
      <c r="G35" s="27"/>
      <c r="J35" s="74" t="s">
        <v>40</v>
      </c>
    </row>
    <row r="36" spans="1:7" ht="14.25">
      <c r="A36" s="6">
        <v>21</v>
      </c>
      <c r="B36" s="28"/>
      <c r="C36" s="29"/>
      <c r="D36" s="30" t="s">
        <v>51</v>
      </c>
      <c r="E36" s="92">
        <f>C32</f>
        <v>0</v>
      </c>
      <c r="F36" s="93" t="s">
        <v>18</v>
      </c>
      <c r="G36" s="31"/>
    </row>
    <row r="37" spans="1:10" ht="14.25">
      <c r="A37" s="6">
        <v>22</v>
      </c>
      <c r="B37" s="32"/>
      <c r="C37" s="33"/>
      <c r="D37" s="30" t="s">
        <v>56</v>
      </c>
      <c r="E37" s="93">
        <f>D10-D11</f>
        <v>0</v>
      </c>
      <c r="F37" s="93" t="s">
        <v>17</v>
      </c>
      <c r="G37" s="31"/>
      <c r="J37" s="74" t="s">
        <v>61</v>
      </c>
    </row>
    <row r="38" spans="1:10" ht="14.25">
      <c r="A38" s="6">
        <v>23</v>
      </c>
      <c r="B38" s="32"/>
      <c r="C38" s="33"/>
      <c r="D38" s="85" t="s">
        <v>81</v>
      </c>
      <c r="E38" s="94">
        <f>E32</f>
        <v>0</v>
      </c>
      <c r="F38" s="93" t="s">
        <v>19</v>
      </c>
      <c r="G38" s="34"/>
      <c r="J38" s="74" t="s">
        <v>62</v>
      </c>
    </row>
    <row r="39" spans="1:10" ht="30" customHeight="1">
      <c r="A39" s="68">
        <v>24</v>
      </c>
      <c r="B39" s="103" t="s">
        <v>42</v>
      </c>
      <c r="C39" s="104"/>
      <c r="D39" s="104"/>
      <c r="E39" s="92">
        <f>(SUM(E18:E31))*D9/1000</f>
        <v>0</v>
      </c>
      <c r="F39" s="93" t="s">
        <v>20</v>
      </c>
      <c r="G39" s="34"/>
      <c r="J39" s="75" t="s">
        <v>63</v>
      </c>
    </row>
    <row r="40" spans="1:10" ht="14.25" customHeight="1">
      <c r="A40" s="6">
        <v>25</v>
      </c>
      <c r="B40" s="32"/>
      <c r="C40" s="33"/>
      <c r="D40" s="30" t="s">
        <v>43</v>
      </c>
      <c r="E40" s="92">
        <f>F32/1000</f>
        <v>0</v>
      </c>
      <c r="F40" s="93" t="s">
        <v>20</v>
      </c>
      <c r="G40" s="34"/>
      <c r="J40" s="88" t="s">
        <v>93</v>
      </c>
    </row>
    <row r="41" spans="1:10" ht="14.25">
      <c r="A41" s="6">
        <v>26</v>
      </c>
      <c r="B41" s="32"/>
      <c r="C41" s="33"/>
      <c r="D41" s="85" t="s">
        <v>76</v>
      </c>
      <c r="E41" s="95">
        <f>E40+D13</f>
        <v>0</v>
      </c>
      <c r="F41" s="93" t="s">
        <v>20</v>
      </c>
      <c r="G41" s="34"/>
      <c r="J41" s="74" t="s">
        <v>57</v>
      </c>
    </row>
    <row r="42" spans="1:7" ht="9" customHeight="1">
      <c r="A42" s="6"/>
      <c r="B42" s="32"/>
      <c r="C42" s="33"/>
      <c r="D42" s="30"/>
      <c r="E42" s="69"/>
      <c r="F42" s="29"/>
      <c r="G42" s="34"/>
    </row>
    <row r="43" spans="1:10" ht="15">
      <c r="A43" s="6">
        <v>27</v>
      </c>
      <c r="B43" s="32"/>
      <c r="C43" s="33"/>
      <c r="D43" s="71" t="s">
        <v>82</v>
      </c>
      <c r="E43" s="72">
        <f>IF(E41&gt;0,E40/(E41/100),0)</f>
        <v>0</v>
      </c>
      <c r="F43" s="73" t="s">
        <v>24</v>
      </c>
      <c r="G43" s="34"/>
      <c r="J43" s="74" t="s">
        <v>83</v>
      </c>
    </row>
    <row r="44" spans="1:7" ht="14.25">
      <c r="A44" s="6"/>
      <c r="B44" s="35"/>
      <c r="C44" s="36"/>
      <c r="D44" s="37"/>
      <c r="E44" s="38"/>
      <c r="F44" s="39"/>
      <c r="G44" s="40"/>
    </row>
    <row r="45" ht="12.75">
      <c r="A45" s="6"/>
    </row>
    <row r="46" spans="1:2" ht="12.75">
      <c r="A46" s="6">
        <v>30</v>
      </c>
      <c r="B46" s="74" t="s">
        <v>44</v>
      </c>
    </row>
  </sheetData>
  <sheetProtection/>
  <mergeCells count="4">
    <mergeCell ref="D6:G6"/>
    <mergeCell ref="D8:G8"/>
    <mergeCell ref="B39:D39"/>
    <mergeCell ref="D7:G7"/>
  </mergeCells>
  <conditionalFormatting sqref="D18:D31">
    <cfRule type="cellIs" priority="1" dxfId="0" operator="greaterThan" stopIfTrue="1">
      <formula>0</formula>
    </cfRule>
  </conditionalFormatting>
  <hyperlinks>
    <hyperlink ref="A7" location="'Explanatory notes'!A5" display="'Explanatory notes'!A5"/>
    <hyperlink ref="A8" location="'Explanatory notes'!A6" display="'Explanatory notes'!A6"/>
    <hyperlink ref="A9" location="'Explanatory notes'!A7" display="'Explanatory notes'!A7"/>
    <hyperlink ref="A10" location="'Explanatory notes'!A8" display="'Explanatory notes'!A8"/>
    <hyperlink ref="A11" location="'Explanatory notes'!A9" display="'Explanatory notes'!A9"/>
    <hyperlink ref="A12" location="'Explanatory notes'!A10" display="'Explanatory notes'!A10"/>
    <hyperlink ref="B17" location="'Explanatory notes'!A12" display="'Explanatory notes'!A12"/>
    <hyperlink ref="C17" location="'Explanatory notes'!A13" display="'Explanatory notes'!A13"/>
    <hyperlink ref="D17" location="'Explanatory notes'!A14" display="'Explanatory notes'!A14"/>
    <hyperlink ref="E17" location="'Explanatory notes'!A15" display="'Explanatory notes'!A15"/>
    <hyperlink ref="F17" location="'Explanatory notes'!A16" display="'Explanatory notes'!A16"/>
    <hyperlink ref="A32" location="'Explanatory notes'!A17" display="'Explanatory notes'!A17"/>
    <hyperlink ref="A35" location="'Explanatory notes'!A20" display="'Explanatory notes'!A20"/>
    <hyperlink ref="A36" location="'Explanatory notes'!A21" display="'Explanatory notes'!A21"/>
    <hyperlink ref="A37" location="'Explanatory notes'!A22" display="'Explanatory notes'!A22"/>
    <hyperlink ref="A38" location="'Explanatory notes'!A23" display="'Explanatory notes'!A23"/>
    <hyperlink ref="A40" location="'Explanatory notes'!A25" display="'Explanatory notes'!A25"/>
    <hyperlink ref="A46" location="'Explanatory notes'!A28" display="'Explanatory notes'!A28"/>
    <hyperlink ref="A39" location="'Explanatory notes'!A24" display="'Explanatory notes'!A24"/>
    <hyperlink ref="A13" location="'Explanatory notes'!A11" display="'Explanatory notes'!A11"/>
    <hyperlink ref="A41" location="'Explanatory notes'!A26" display="'Explanatory notes'!A26"/>
    <hyperlink ref="A43" location="'Explanatory notes'!A27" display="'Explanatory notes'!A27"/>
  </hyperlinks>
  <printOptions/>
  <pageMargins left="0.7874015748031497" right="0.7874015748031497" top="1.3779527559055118" bottom="0.75" header="0.5118110236220472" footer="0.5118110236220472"/>
  <pageSetup fitToHeight="1" fitToWidth="1" horizontalDpi="600" verticalDpi="600" orientation="portrait" paperSize="9" r:id="rId4"/>
  <headerFooter alignWithMargins="0">
    <oddHeader>&amp;R&amp;G</oddHeader>
    <oddFooter>&amp;L&amp;8V090826/03&amp;R&amp;G</oddFooter>
  </headerFooter>
  <legacyDrawing r:id="rId2"/>
  <legacyDrawingHF r:id="rId3"/>
</worksheet>
</file>

<file path=xl/worksheets/sheet4.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4">
      <selection activeCell="A10" sqref="A10"/>
    </sheetView>
  </sheetViews>
  <sheetFormatPr defaultColWidth="11.421875" defaultRowHeight="12.75"/>
  <cols>
    <col min="1" max="1" width="3.28125" style="2" customWidth="1"/>
    <col min="2" max="2" width="21.140625" style="2" customWidth="1"/>
    <col min="3" max="4" width="11.421875" style="2" customWidth="1"/>
    <col min="5" max="5" width="16.00390625" style="2" customWidth="1"/>
    <col min="6" max="6" width="14.7109375" style="2" customWidth="1"/>
    <col min="7" max="7" width="9.140625" style="2" customWidth="1"/>
    <col min="8" max="8" width="1.8515625" style="2" customWidth="1"/>
    <col min="9" max="14" width="11.421875" style="2" customWidth="1"/>
    <col min="15" max="15" width="15.00390625" style="2" customWidth="1"/>
    <col min="16" max="16384" width="11.421875" style="2" customWidth="1"/>
  </cols>
  <sheetData>
    <row r="1" ht="15.75">
      <c r="A1" s="82" t="s">
        <v>72</v>
      </c>
    </row>
    <row r="2" spans="1:7" ht="15">
      <c r="A2" s="86" t="s">
        <v>73</v>
      </c>
      <c r="G2" s="81" t="s">
        <v>64</v>
      </c>
    </row>
    <row r="3" ht="15.75">
      <c r="A3" s="7" t="s">
        <v>74</v>
      </c>
    </row>
    <row r="4" spans="1:9" ht="14.25">
      <c r="A4" s="3"/>
      <c r="B4" s="57" t="s">
        <v>65</v>
      </c>
      <c r="F4" s="9" t="s">
        <v>33</v>
      </c>
      <c r="G4" s="5"/>
      <c r="I4" s="70"/>
    </row>
    <row r="5" ht="12.75">
      <c r="A5" s="3"/>
    </row>
    <row r="6" spans="1:9" ht="15">
      <c r="A6" s="3"/>
      <c r="B6" s="7"/>
      <c r="C6" s="8" t="s">
        <v>32</v>
      </c>
      <c r="D6" s="101" t="s">
        <v>78</v>
      </c>
      <c r="E6" s="101"/>
      <c r="F6" s="101"/>
      <c r="G6" s="101"/>
      <c r="I6" s="56" t="s">
        <v>34</v>
      </c>
    </row>
    <row r="7" spans="1:9" ht="15">
      <c r="A7" s="6">
        <v>2</v>
      </c>
      <c r="C7" s="8" t="s">
        <v>31</v>
      </c>
      <c r="D7" s="101" t="s">
        <v>77</v>
      </c>
      <c r="E7" s="101"/>
      <c r="F7" s="101"/>
      <c r="G7" s="101"/>
      <c r="I7" s="74" t="s">
        <v>35</v>
      </c>
    </row>
    <row r="8" spans="1:9" ht="14.25">
      <c r="A8" s="6">
        <v>3</v>
      </c>
      <c r="C8" s="8" t="s">
        <v>30</v>
      </c>
      <c r="D8" s="105" t="s">
        <v>79</v>
      </c>
      <c r="E8" s="105"/>
      <c r="F8" s="105"/>
      <c r="G8" s="105"/>
      <c r="I8" s="74" t="s">
        <v>47</v>
      </c>
    </row>
    <row r="9" spans="1:9" ht="14.25">
      <c r="A9" s="6">
        <v>4</v>
      </c>
      <c r="C9" s="8" t="s">
        <v>29</v>
      </c>
      <c r="D9" s="58">
        <v>6000</v>
      </c>
      <c r="E9" s="9" t="s">
        <v>16</v>
      </c>
      <c r="F9" s="9"/>
      <c r="I9" s="74" t="s">
        <v>91</v>
      </c>
    </row>
    <row r="10" spans="1:9" ht="14.25">
      <c r="A10" s="6">
        <v>5</v>
      </c>
      <c r="C10" s="8" t="s">
        <v>28</v>
      </c>
      <c r="D10" s="58">
        <v>90</v>
      </c>
      <c r="E10" s="9" t="s">
        <v>17</v>
      </c>
      <c r="F10" s="9"/>
      <c r="I10" s="74" t="s">
        <v>48</v>
      </c>
    </row>
    <row r="11" spans="1:9" ht="14.25">
      <c r="A11" s="6">
        <v>6</v>
      </c>
      <c r="C11" s="8" t="s">
        <v>27</v>
      </c>
      <c r="D11" s="58">
        <v>55</v>
      </c>
      <c r="E11" s="9" t="s">
        <v>17</v>
      </c>
      <c r="F11" s="9"/>
      <c r="I11" s="74" t="s">
        <v>48</v>
      </c>
    </row>
    <row r="12" spans="1:9" ht="14.25">
      <c r="A12" s="6">
        <v>7</v>
      </c>
      <c r="C12" s="8" t="s">
        <v>52</v>
      </c>
      <c r="D12" s="58">
        <v>10</v>
      </c>
      <c r="E12" s="9" t="s">
        <v>17</v>
      </c>
      <c r="F12" s="9"/>
      <c r="I12" s="74" t="s">
        <v>60</v>
      </c>
    </row>
    <row r="13" spans="1:6" ht="14.25">
      <c r="A13" s="6">
        <v>8</v>
      </c>
      <c r="C13" s="8" t="s">
        <v>75</v>
      </c>
      <c r="D13" s="58">
        <v>3465</v>
      </c>
      <c r="E13" s="9" t="s">
        <v>23</v>
      </c>
      <c r="F13" s="9"/>
    </row>
    <row r="14" ht="12.75">
      <c r="A14" s="3"/>
    </row>
    <row r="15" spans="1:6" ht="42.75">
      <c r="A15" s="3"/>
      <c r="B15" s="10" t="s">
        <v>37</v>
      </c>
      <c r="C15" s="11" t="s">
        <v>26</v>
      </c>
      <c r="D15" s="11" t="s">
        <v>50</v>
      </c>
      <c r="E15" s="11" t="s">
        <v>80</v>
      </c>
      <c r="F15" s="87" t="s">
        <v>84</v>
      </c>
    </row>
    <row r="16" spans="1:6" ht="14.25">
      <c r="A16" s="3"/>
      <c r="B16" s="12" t="s">
        <v>21</v>
      </c>
      <c r="C16" s="13" t="s">
        <v>22</v>
      </c>
      <c r="D16" s="13" t="s">
        <v>9</v>
      </c>
      <c r="E16" s="13" t="s">
        <v>10</v>
      </c>
      <c r="F16" s="14" t="s">
        <v>11</v>
      </c>
    </row>
    <row r="17" spans="1:6" ht="12.75">
      <c r="A17" s="3"/>
      <c r="B17" s="51">
        <v>10</v>
      </c>
      <c r="C17" s="52">
        <v>11</v>
      </c>
      <c r="D17" s="52">
        <v>12</v>
      </c>
      <c r="E17" s="52">
        <v>14</v>
      </c>
      <c r="F17" s="53">
        <v>15</v>
      </c>
    </row>
    <row r="18" spans="1:9" ht="14.25">
      <c r="A18" s="3"/>
      <c r="B18" s="59" t="s">
        <v>15</v>
      </c>
      <c r="C18" s="60">
        <v>368</v>
      </c>
      <c r="D18" s="61">
        <v>15.23</v>
      </c>
      <c r="E18" s="54">
        <f aca="true" t="shared" si="0" ref="E18:E31">IF(D18&gt;0,(C18*D18/1000),0)</f>
        <v>5.604640000000001</v>
      </c>
      <c r="F18" s="15">
        <f aca="true" t="shared" si="1" ref="F18:F31">E18*8760</f>
        <v>49096.646400000005</v>
      </c>
      <c r="I18" s="74" t="s">
        <v>38</v>
      </c>
    </row>
    <row r="19" spans="1:9" ht="14.25">
      <c r="A19" s="3"/>
      <c r="B19" s="62" t="s">
        <v>0</v>
      </c>
      <c r="C19" s="63">
        <v>128</v>
      </c>
      <c r="D19" s="64">
        <v>18.03</v>
      </c>
      <c r="E19" s="54">
        <f t="shared" si="0"/>
        <v>2.30784</v>
      </c>
      <c r="F19" s="15">
        <f t="shared" si="1"/>
        <v>20216.6784</v>
      </c>
      <c r="I19" s="74" t="s">
        <v>49</v>
      </c>
    </row>
    <row r="20" spans="1:9" ht="14.25">
      <c r="A20" s="3"/>
      <c r="B20" s="62" t="s">
        <v>1</v>
      </c>
      <c r="C20" s="63">
        <v>310</v>
      </c>
      <c r="D20" s="64">
        <v>19.34</v>
      </c>
      <c r="E20" s="54">
        <f t="shared" si="0"/>
        <v>5.9954</v>
      </c>
      <c r="F20" s="15">
        <f t="shared" si="1"/>
        <v>52519.704</v>
      </c>
      <c r="I20" s="74" t="s">
        <v>92</v>
      </c>
    </row>
    <row r="21" spans="1:6" ht="14.25">
      <c r="A21" s="3"/>
      <c r="B21" s="62" t="s">
        <v>2</v>
      </c>
      <c r="C21" s="63">
        <v>440</v>
      </c>
      <c r="D21" s="64">
        <v>21.86</v>
      </c>
      <c r="E21" s="54">
        <f t="shared" si="0"/>
        <v>9.6184</v>
      </c>
      <c r="F21" s="15">
        <f t="shared" si="1"/>
        <v>84257.184</v>
      </c>
    </row>
    <row r="22" spans="1:6" ht="14.25">
      <c r="A22" s="3"/>
      <c r="B22" s="62" t="s">
        <v>3</v>
      </c>
      <c r="C22" s="63">
        <v>264</v>
      </c>
      <c r="D22" s="64">
        <v>24.13</v>
      </c>
      <c r="E22" s="54">
        <f t="shared" si="0"/>
        <v>6.3703199999999995</v>
      </c>
      <c r="F22" s="15">
        <f t="shared" si="1"/>
        <v>55804.0032</v>
      </c>
    </row>
    <row r="23" spans="1:6" ht="14.25">
      <c r="A23" s="3"/>
      <c r="B23" s="62" t="s">
        <v>4</v>
      </c>
      <c r="C23" s="63">
        <v>38</v>
      </c>
      <c r="D23" s="64">
        <v>27.04</v>
      </c>
      <c r="E23" s="54">
        <f t="shared" si="0"/>
        <v>1.02752</v>
      </c>
      <c r="F23" s="15">
        <f t="shared" si="1"/>
        <v>9001.0752</v>
      </c>
    </row>
    <row r="24" spans="1:6" ht="14.25">
      <c r="A24" s="3"/>
      <c r="B24" s="62" t="s">
        <v>5</v>
      </c>
      <c r="C24" s="63">
        <v>146</v>
      </c>
      <c r="D24" s="64">
        <v>28.49</v>
      </c>
      <c r="E24" s="54">
        <f t="shared" si="0"/>
        <v>4.15954</v>
      </c>
      <c r="F24" s="15">
        <f t="shared" si="1"/>
        <v>36437.5704</v>
      </c>
    </row>
    <row r="25" spans="1:6" ht="14.25">
      <c r="A25" s="3"/>
      <c r="B25" s="62" t="s">
        <v>6</v>
      </c>
      <c r="C25" s="63">
        <v>302</v>
      </c>
      <c r="D25" s="64">
        <v>29.42</v>
      </c>
      <c r="E25" s="54">
        <f t="shared" si="0"/>
        <v>8.88484</v>
      </c>
      <c r="F25" s="15">
        <f t="shared" si="1"/>
        <v>77831.19840000001</v>
      </c>
    </row>
    <row r="26" spans="1:6" ht="14.25">
      <c r="A26" s="3"/>
      <c r="B26" s="62" t="s">
        <v>7</v>
      </c>
      <c r="C26" s="63">
        <v>0</v>
      </c>
      <c r="D26" s="64">
        <v>0</v>
      </c>
      <c r="E26" s="54">
        <f t="shared" si="0"/>
        <v>0</v>
      </c>
      <c r="F26" s="15">
        <f t="shared" si="1"/>
        <v>0</v>
      </c>
    </row>
    <row r="27" spans="1:6" ht="14.25">
      <c r="A27" s="3"/>
      <c r="B27" s="62" t="s">
        <v>8</v>
      </c>
      <c r="C27" s="63">
        <v>0</v>
      </c>
      <c r="D27" s="64">
        <v>0</v>
      </c>
      <c r="E27" s="54">
        <f t="shared" si="0"/>
        <v>0</v>
      </c>
      <c r="F27" s="15">
        <f t="shared" si="1"/>
        <v>0</v>
      </c>
    </row>
    <row r="28" spans="1:6" ht="14.25">
      <c r="A28" s="3"/>
      <c r="B28" s="62" t="s">
        <v>12</v>
      </c>
      <c r="C28" s="63">
        <v>0</v>
      </c>
      <c r="D28" s="64">
        <v>0</v>
      </c>
      <c r="E28" s="54">
        <f t="shared" si="0"/>
        <v>0</v>
      </c>
      <c r="F28" s="15">
        <f t="shared" si="1"/>
        <v>0</v>
      </c>
    </row>
    <row r="29" spans="1:6" ht="14.25">
      <c r="A29" s="3"/>
      <c r="B29" s="62" t="s">
        <v>13</v>
      </c>
      <c r="C29" s="63">
        <v>0</v>
      </c>
      <c r="D29" s="64">
        <v>0</v>
      </c>
      <c r="E29" s="54">
        <f t="shared" si="0"/>
        <v>0</v>
      </c>
      <c r="F29" s="15">
        <f t="shared" si="1"/>
        <v>0</v>
      </c>
    </row>
    <row r="30" spans="1:6" ht="14.25">
      <c r="A30" s="3"/>
      <c r="B30" s="65" t="s">
        <v>14</v>
      </c>
      <c r="C30" s="66">
        <v>0</v>
      </c>
      <c r="D30" s="67">
        <v>0</v>
      </c>
      <c r="E30" s="54">
        <f t="shared" si="0"/>
        <v>0</v>
      </c>
      <c r="F30" s="15">
        <f t="shared" si="1"/>
        <v>0</v>
      </c>
    </row>
    <row r="31" spans="1:6" ht="14.25">
      <c r="A31" s="3"/>
      <c r="B31" s="65"/>
      <c r="C31" s="66">
        <v>0</v>
      </c>
      <c r="D31" s="67">
        <v>0</v>
      </c>
      <c r="E31" s="54">
        <f t="shared" si="0"/>
        <v>0</v>
      </c>
      <c r="F31" s="15">
        <f t="shared" si="1"/>
        <v>0</v>
      </c>
    </row>
    <row r="32" spans="1:6" ht="15">
      <c r="A32" s="6">
        <v>16</v>
      </c>
      <c r="B32" s="16" t="s">
        <v>36</v>
      </c>
      <c r="C32" s="17">
        <f>SUM(C18:C31)</f>
        <v>1996</v>
      </c>
      <c r="D32" s="18"/>
      <c r="E32" s="19">
        <f>SUM(E18:E31)</f>
        <v>43.96849999999999</v>
      </c>
      <c r="F32" s="20">
        <f>SUM(F18:F31)</f>
        <v>385164.05999999994</v>
      </c>
    </row>
    <row r="33" spans="1:7" ht="14.25">
      <c r="A33" s="3"/>
      <c r="B33" s="21"/>
      <c r="C33" s="21"/>
      <c r="D33" s="21"/>
      <c r="E33" s="21"/>
      <c r="F33" s="22"/>
      <c r="G33" s="9"/>
    </row>
    <row r="34" spans="1:7" ht="15">
      <c r="A34" s="3"/>
      <c r="B34" s="23" t="s">
        <v>39</v>
      </c>
      <c r="C34" s="9"/>
      <c r="D34" s="9"/>
      <c r="E34" s="9"/>
      <c r="F34" s="22"/>
      <c r="G34" s="9"/>
    </row>
    <row r="35" spans="1:9" ht="14.25">
      <c r="A35" s="6">
        <v>20</v>
      </c>
      <c r="B35" s="24"/>
      <c r="C35" s="25"/>
      <c r="D35" s="26" t="s">
        <v>41</v>
      </c>
      <c r="E35" s="91">
        <f>C32/2</f>
        <v>998</v>
      </c>
      <c r="F35" s="91" t="s">
        <v>18</v>
      </c>
      <c r="G35" s="27"/>
      <c r="I35" s="74" t="s">
        <v>40</v>
      </c>
    </row>
    <row r="36" spans="1:7" ht="14.25">
      <c r="A36" s="6">
        <v>21</v>
      </c>
      <c r="B36" s="28"/>
      <c r="C36" s="29"/>
      <c r="D36" s="30" t="s">
        <v>51</v>
      </c>
      <c r="E36" s="92">
        <f>C32</f>
        <v>1996</v>
      </c>
      <c r="F36" s="93" t="s">
        <v>18</v>
      </c>
      <c r="G36" s="31"/>
    </row>
    <row r="37" spans="1:9" ht="14.25">
      <c r="A37" s="6">
        <v>22</v>
      </c>
      <c r="B37" s="32"/>
      <c r="C37" s="33"/>
      <c r="D37" s="30" t="s">
        <v>56</v>
      </c>
      <c r="E37" s="93">
        <f>D10-D11</f>
        <v>35</v>
      </c>
      <c r="F37" s="93" t="s">
        <v>17</v>
      </c>
      <c r="G37" s="31"/>
      <c r="I37" s="74" t="s">
        <v>61</v>
      </c>
    </row>
    <row r="38" spans="1:9" ht="14.25">
      <c r="A38" s="6">
        <v>23</v>
      </c>
      <c r="B38" s="32"/>
      <c r="C38" s="33"/>
      <c r="D38" s="85" t="s">
        <v>81</v>
      </c>
      <c r="E38" s="94">
        <f>E32</f>
        <v>43.96849999999999</v>
      </c>
      <c r="F38" s="93" t="s">
        <v>19</v>
      </c>
      <c r="G38" s="34"/>
      <c r="I38" s="74" t="s">
        <v>62</v>
      </c>
    </row>
    <row r="39" spans="1:9" ht="30" customHeight="1">
      <c r="A39" s="68">
        <v>24</v>
      </c>
      <c r="B39" s="103" t="s">
        <v>42</v>
      </c>
      <c r="C39" s="104"/>
      <c r="D39" s="104"/>
      <c r="E39" s="92">
        <f>(SUM(E18:E31))*D9/1000</f>
        <v>263.8109999999999</v>
      </c>
      <c r="F39" s="93" t="s">
        <v>20</v>
      </c>
      <c r="G39" s="34"/>
      <c r="I39" s="75" t="s">
        <v>63</v>
      </c>
    </row>
    <row r="40" spans="1:9" ht="14.25" customHeight="1">
      <c r="A40" s="6">
        <v>25</v>
      </c>
      <c r="B40" s="32"/>
      <c r="C40" s="33"/>
      <c r="D40" s="30" t="s">
        <v>43</v>
      </c>
      <c r="E40" s="92">
        <f>F32/1000</f>
        <v>385.16405999999995</v>
      </c>
      <c r="F40" s="93" t="s">
        <v>20</v>
      </c>
      <c r="G40" s="34"/>
      <c r="I40" s="88" t="s">
        <v>93</v>
      </c>
    </row>
    <row r="41" spans="1:9" ht="14.25">
      <c r="A41" s="6">
        <v>26</v>
      </c>
      <c r="B41" s="32"/>
      <c r="C41" s="33"/>
      <c r="D41" s="85" t="s">
        <v>76</v>
      </c>
      <c r="E41" s="95">
        <f>E40+D13</f>
        <v>3850.16406</v>
      </c>
      <c r="F41" s="93" t="s">
        <v>20</v>
      </c>
      <c r="G41" s="34"/>
      <c r="I41" s="74" t="s">
        <v>57</v>
      </c>
    </row>
    <row r="42" spans="1:7" ht="14.25">
      <c r="A42" s="6"/>
      <c r="B42" s="32"/>
      <c r="C42" s="33"/>
      <c r="D42" s="30"/>
      <c r="E42" s="33"/>
      <c r="F42" s="33"/>
      <c r="G42" s="34"/>
    </row>
    <row r="43" spans="1:9" ht="15">
      <c r="A43" s="6">
        <v>27</v>
      </c>
      <c r="B43" s="32"/>
      <c r="C43" s="33"/>
      <c r="D43" s="71" t="s">
        <v>82</v>
      </c>
      <c r="E43" s="72">
        <f>E40/(E41/100)</f>
        <v>10.003835005410131</v>
      </c>
      <c r="F43" s="73" t="s">
        <v>24</v>
      </c>
      <c r="G43" s="34"/>
      <c r="I43" s="74" t="s">
        <v>83</v>
      </c>
    </row>
    <row r="44" spans="1:7" ht="14.25">
      <c r="A44" s="6"/>
      <c r="B44" s="35"/>
      <c r="C44" s="36"/>
      <c r="D44" s="37"/>
      <c r="E44" s="38"/>
      <c r="F44" s="39"/>
      <c r="G44" s="40"/>
    </row>
    <row r="45" ht="12.75">
      <c r="A45" s="6"/>
    </row>
    <row r="46" spans="1:2" ht="12.75">
      <c r="A46" s="6">
        <v>30</v>
      </c>
      <c r="B46" s="74" t="s">
        <v>44</v>
      </c>
    </row>
  </sheetData>
  <sheetProtection/>
  <mergeCells count="4">
    <mergeCell ref="D8:G8"/>
    <mergeCell ref="B39:D39"/>
    <mergeCell ref="D6:G6"/>
    <mergeCell ref="D7:G7"/>
  </mergeCells>
  <conditionalFormatting sqref="D18:D31">
    <cfRule type="cellIs" priority="1" dxfId="0" operator="greaterThan" stopIfTrue="1">
      <formula>0</formula>
    </cfRule>
  </conditionalFormatting>
  <hyperlinks>
    <hyperlink ref="A7" location="'Explanatory notes'!A5" display="'Explanatory notes'!A5"/>
    <hyperlink ref="A8" location="'Explanatory notes'!A6" display="'Explanatory notes'!A6"/>
    <hyperlink ref="A9" location="'Explanatory notes'!A7" display="'Explanatory notes'!A7"/>
    <hyperlink ref="A10" location="'Explanatory notes'!A8" display="'Explanatory notes'!A8"/>
    <hyperlink ref="A11" location="'Explanatory notes'!A9" display="'Explanatory notes'!A9"/>
    <hyperlink ref="A12" location="'Explanatory notes'!A10" display="'Explanatory notes'!A10"/>
    <hyperlink ref="A32" location="'Explanatory notes'!A17" display="'Explanatory notes'!A17"/>
    <hyperlink ref="A35" location="'Explanatory notes'!A20" display="'Explanatory notes'!A20"/>
    <hyperlink ref="A36" location="'Explanatory notes'!A21" display="'Explanatory notes'!A21"/>
    <hyperlink ref="A37" location="'Explanatory notes'!A22" display="'Explanatory notes'!A22"/>
    <hyperlink ref="A38" location="'Explanatory notes'!A23" display="'Explanatory notes'!A23"/>
    <hyperlink ref="A40" location="'Explanatory notes'!A25" display="'Explanatory notes'!A25"/>
    <hyperlink ref="A46" location="'Explanatory notes'!A28" display="'Explanatory notes'!A28"/>
    <hyperlink ref="A39" location="'Explanatory notes'!A24" display="'Explanatory notes'!A24"/>
    <hyperlink ref="A13" location="'Explanatory notes'!A11" display="'Explanatory notes'!A11"/>
    <hyperlink ref="A41" location="'Explanatory notes'!A26" display="'Explanatory notes'!A26"/>
    <hyperlink ref="A43" location="'Explanatory notes'!A27" display="'Explanatory notes'!A27"/>
    <hyperlink ref="B17" location="'Explanatory notes'!A12" display="'Explanatory notes'!A12"/>
    <hyperlink ref="C17" location="'Explanatory notes'!A13" display="'Explanatory notes'!A13"/>
    <hyperlink ref="D17" location="'Explanatory notes'!A14" display="'Explanatory notes'!A14"/>
    <hyperlink ref="E17" location="'Explanatory notes'!A15" display="'Explanatory notes'!A15"/>
    <hyperlink ref="F17" location="'Explanatory notes'!A16" display="'Explanatory notes'!A16"/>
  </hyperlinks>
  <printOptions/>
  <pageMargins left="0.7874015748031497" right="0.7874015748031497" top="1.3779527559055118" bottom="0.984251968503937" header="0.5118110236220472" footer="0.5118110236220472"/>
  <pageSetup fitToWidth="2" fitToHeight="1" horizontalDpi="600" verticalDpi="600" orientation="portrait" paperSize="9" r:id="rId4"/>
  <headerFooter alignWithMargins="0">
    <oddHeader>&amp;R&amp;G</oddHeader>
    <oddFooter>&amp;L&amp;8V090721/02&amp;R&amp;G</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Carles Ribas Tugores</dc:creator>
  <cp:keywords/>
  <dc:description/>
  <cp:lastModifiedBy>Sabrina Metz</cp:lastModifiedBy>
  <cp:lastPrinted>2009-09-24T14:40:48Z</cp:lastPrinted>
  <dcterms:created xsi:type="dcterms:W3CDTF">2009-02-09T09:21:02Z</dcterms:created>
  <dcterms:modified xsi:type="dcterms:W3CDTF">2020-04-30T13:37:46Z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